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70" windowWidth="14745" windowHeight="8415" activeTab="1"/>
  </bookViews>
  <sheets>
    <sheet name="INSTRUCCIONES" sheetId="1" r:id="rId1"/>
    <sheet name="PEDIDO" sheetId="2" r:id="rId2"/>
    <sheet name="infoTRANSPORTE" sheetId="3" r:id="rId3"/>
  </sheets>
  <definedNames/>
  <calcPr fullCalcOnLoad="1"/>
</workbook>
</file>

<file path=xl/sharedStrings.xml><?xml version="1.0" encoding="utf-8"?>
<sst xmlns="http://schemas.openxmlformats.org/spreadsheetml/2006/main" count="391" uniqueCount="267">
  <si>
    <t xml:space="preserve">LIOFILIZADO SOLUBLE </t>
  </si>
  <si>
    <t>TE NEGRO</t>
  </si>
  <si>
    <t>MATE</t>
  </si>
  <si>
    <t xml:space="preserve">MENTA  </t>
  </si>
  <si>
    <t>TÉ BLANCO y pétalos de rosas</t>
  </si>
  <si>
    <t>AZUCAR</t>
  </si>
  <si>
    <t>MIEL</t>
  </si>
  <si>
    <t>MIEL VALDIVIA 500 GR</t>
  </si>
  <si>
    <t>MIEL VALDIVIA 1 KG</t>
  </si>
  <si>
    <t>BARRITA DE SESAMO</t>
  </si>
  <si>
    <t>GUIRO galletas</t>
  </si>
  <si>
    <t>MERMELADAS</t>
  </si>
  <si>
    <t>MERMELADA PAPAYA</t>
  </si>
  <si>
    <t>MERMELADA MANGO</t>
  </si>
  <si>
    <t>MERMELADA GUAYABA</t>
  </si>
  <si>
    <t>MERMELADA MORA</t>
  </si>
  <si>
    <t>ESPECIAS</t>
  </si>
  <si>
    <t>CACAO</t>
  </si>
  <si>
    <t>CREMA DE CACAO Y AVELLANAS</t>
  </si>
  <si>
    <t>QUINUA BIO</t>
  </si>
  <si>
    <t>PALMITOS</t>
  </si>
  <si>
    <t>COMPRIMIDOS GUARANA</t>
  </si>
  <si>
    <t>CRACKERS TOSTADAS SESAMO</t>
  </si>
  <si>
    <t>CACAHUETES</t>
  </si>
  <si>
    <t>BEBIDAS</t>
  </si>
  <si>
    <t>ZUMOS</t>
  </si>
  <si>
    <t>PVP</t>
  </si>
  <si>
    <t>BIO</t>
  </si>
  <si>
    <t>PEDIDO UNIDADES</t>
  </si>
  <si>
    <t>ECUADOR</t>
  </si>
  <si>
    <t>CAFÉ molido</t>
  </si>
  <si>
    <t>CAFÉ grano</t>
  </si>
  <si>
    <t>ESPANICA NICARAGUA</t>
  </si>
  <si>
    <t>CAFÉ soluble</t>
  </si>
  <si>
    <t>Caja 10 SOBRES  SOLUBLE</t>
  </si>
  <si>
    <t>Caja 10 SOBRES  SOLUBLE descafeinado</t>
  </si>
  <si>
    <t xml:space="preserve">LIOFILIZADO DESCAFEINADO </t>
  </si>
  <si>
    <t>TIERRA MADRE Mujeres Nicaragua</t>
  </si>
  <si>
    <t>COLOMBIA</t>
  </si>
  <si>
    <t>EXPRESSO</t>
  </si>
  <si>
    <t>CHIAPAS</t>
  </si>
  <si>
    <t xml:space="preserve">DESCAFEINADO  </t>
  </si>
  <si>
    <r>
      <t xml:space="preserve">ESPANICA NICARAGUA </t>
    </r>
    <r>
      <rPr>
        <sz val="8"/>
        <rFont val="Arial"/>
        <family val="2"/>
      </rPr>
      <t>MEZCLA 50% torrefacto 50% arabica</t>
    </r>
  </si>
  <si>
    <t>INFUSIONES Y TÉS bolsitas</t>
  </si>
  <si>
    <t xml:space="preserve">TÉ VERDE </t>
  </si>
  <si>
    <t>TÉ DARJEELING BLANCO con granada</t>
  </si>
  <si>
    <t xml:space="preserve">TÉ NEGRO FANNINGS con naranja y jengibre </t>
  </si>
  <si>
    <t>ROOIBOS infusión</t>
  </si>
  <si>
    <t>MANZANILLA</t>
  </si>
  <si>
    <t>CARCADE</t>
  </si>
  <si>
    <t>MENTA CARCADE</t>
  </si>
  <si>
    <t>ROOIBOS canela y naranja</t>
  </si>
  <si>
    <t>ROOIBOS cacao y avellanas</t>
  </si>
  <si>
    <t>TÉ VERDE</t>
  </si>
  <si>
    <t xml:space="preserve">TÉ NEGRO </t>
  </si>
  <si>
    <t>TÉ CANELA</t>
  </si>
  <si>
    <t>TÉ FRUTAS DEL BOSQUE</t>
  </si>
  <si>
    <t>TÉ EARL GRAY</t>
  </si>
  <si>
    <t>TISANA DE LA LUNA (manzanilla, menta y anís)</t>
  </si>
  <si>
    <t>TÉ ROJO Pur-Eh</t>
  </si>
  <si>
    <t>ROOIBOS melocotón y albaricoque</t>
  </si>
  <si>
    <t>ROOIBOS fres y vainilla</t>
  </si>
  <si>
    <t>AZUCAR de Caña MASCOBADO</t>
  </si>
  <si>
    <t>AZUCAR de Caña BLANCO</t>
  </si>
  <si>
    <t xml:space="preserve">AZUCAR PANELA de Caña </t>
  </si>
  <si>
    <t xml:space="preserve">AZUCAR PANELA de Caña  </t>
  </si>
  <si>
    <t xml:space="preserve">Chocolatina roja </t>
  </si>
  <si>
    <t>Chocolatina azul</t>
  </si>
  <si>
    <t>Chocolatina blanco</t>
  </si>
  <si>
    <t>TÉ PIRAMIDE Verde y Menta</t>
  </si>
  <si>
    <t>TÉ PIRAMIDE Blanco y pétalos de flores</t>
  </si>
  <si>
    <t>TÉ PIRAMIDE Negro naranja y cocholate</t>
  </si>
  <si>
    <t>MERMELADA MANDARINA</t>
  </si>
  <si>
    <t>MERMELADA PIÑA</t>
  </si>
  <si>
    <t>CACAO INSTANTANEO</t>
  </si>
  <si>
    <t xml:space="preserve">CACAO INSTANTANEO </t>
  </si>
  <si>
    <t>CACAO PURO Afrikao</t>
  </si>
  <si>
    <t>"NATURAL" (80 % Arabica  20 % Robusta)</t>
  </si>
  <si>
    <t>BRASIL - TANZANIA (80 % Arabica  20 % Robusta)</t>
  </si>
  <si>
    <t>BIOLÓGICO (80 % Arabica  20 % Robusta)</t>
  </si>
  <si>
    <t>Malta de cebada Soluble</t>
  </si>
  <si>
    <t xml:space="preserve">Chocolatitos Rellenos - 3 gustos- </t>
  </si>
  <si>
    <t>ANACARDOS dulces</t>
  </si>
  <si>
    <t>ANACARDOS saldos</t>
  </si>
  <si>
    <t>ANACARDOS natural</t>
  </si>
  <si>
    <t xml:space="preserve">Galletas de Cacao y Azúcar de caña </t>
  </si>
  <si>
    <t>Galletas de Miel y Anacardos</t>
  </si>
  <si>
    <t>Galletas de Cacao y Anacardos</t>
  </si>
  <si>
    <t>Galletas BIO Frolle al chocolate</t>
  </si>
  <si>
    <t>VARIOS cereales, pastas</t>
  </si>
  <si>
    <t>Arroz BASMATI</t>
  </si>
  <si>
    <t>RON Santiago de Cuba Añejo 70cl</t>
  </si>
  <si>
    <t>RON - VINOS - CERVEZAS - LICORES</t>
  </si>
  <si>
    <t>Arroz FRAGANT</t>
  </si>
  <si>
    <t>Arroz Integral</t>
  </si>
  <si>
    <t>Macarrones RIZADOS QUINUA</t>
  </si>
  <si>
    <t>Spaguetti QUINUA</t>
  </si>
  <si>
    <t>Spaguetti TRIGO - RIET VELL - España</t>
  </si>
  <si>
    <t>Macarrones TRIGO - Riet Vell - España -</t>
  </si>
  <si>
    <t>COUSCOUS palestina</t>
  </si>
  <si>
    <t>CHILE</t>
  </si>
  <si>
    <t>BARRITAS - GALLETAS - CHIPS</t>
  </si>
  <si>
    <t>Galletas Miel y Azucar de Caña</t>
  </si>
  <si>
    <t>Galletas integrales de quinoa con vainilla y naranja</t>
  </si>
  <si>
    <t>Galletas integrales de avena con pepitas de chocolate</t>
  </si>
  <si>
    <t>CHIPS PLATANO salado</t>
  </si>
  <si>
    <t>BARRITA de cereales con albaricoque y pasas</t>
  </si>
  <si>
    <t>BARRITA de cereales con frutas del bosque</t>
  </si>
  <si>
    <t>BARRITA de cereales con chocolate y pasas</t>
  </si>
  <si>
    <t>BARRITA de cereales con con frutos secos y miel</t>
  </si>
  <si>
    <t>Chocolatina BLANCO Y NEGRO</t>
  </si>
  <si>
    <t>Chocolatina BRIBON quinoa con leche</t>
  </si>
  <si>
    <t>Chocolatina BRIBON quinoa blanco</t>
  </si>
  <si>
    <t xml:space="preserve">CHOCOLATES - CHOCOLATINAS </t>
  </si>
  <si>
    <t>Cocholate MENTA</t>
  </si>
  <si>
    <t>Chocolate KAOKA leche</t>
  </si>
  <si>
    <t>Chocolate KAOKA NEGRO 80%</t>
  </si>
  <si>
    <t>Chocolate KAOKA negro con naranja</t>
  </si>
  <si>
    <r>
      <t xml:space="preserve">Chocolate KAOKA </t>
    </r>
    <r>
      <rPr>
        <sz val="10"/>
        <rFont val="Arial"/>
        <family val="0"/>
      </rPr>
      <t>negro con habas de cacao caramelizadas</t>
    </r>
  </si>
  <si>
    <t>Chocolate KAOKA negro con avellanas</t>
  </si>
  <si>
    <t>Chocolate KAOKA leche y coco</t>
  </si>
  <si>
    <t>Chocolate KAOKA negro con frambuesa</t>
  </si>
  <si>
    <t>Chocolate artesano leche con anacardos</t>
  </si>
  <si>
    <t>Chocolate artesano leche con mango</t>
  </si>
  <si>
    <t>Chocolate artesano leche con canela</t>
  </si>
  <si>
    <t>Chocolate artesano negro 65% cacao con cacao</t>
  </si>
  <si>
    <t>Chocolate artesano negro 65% cacao con sésamo</t>
  </si>
  <si>
    <t>Chocolate artesano negro 65% cacao con café</t>
  </si>
  <si>
    <t>Chocolate artesano negro 65% cacao con coco</t>
  </si>
  <si>
    <t>QUINUA bañada en chocolate</t>
  </si>
  <si>
    <t>Naranja bañada en chocolate</t>
  </si>
  <si>
    <t>Tortitas de arroz</t>
  </si>
  <si>
    <t>VINAGRE hinojo y limón</t>
  </si>
  <si>
    <t xml:space="preserve">HONGOS deshidratados </t>
  </si>
  <si>
    <t>HONGOS deshidratados</t>
  </si>
  <si>
    <t>Almendras bañadas en chocolate negro</t>
  </si>
  <si>
    <t>Cacahuete bañados en chocolate negro</t>
  </si>
  <si>
    <t>Avellanas bañadas en chocolate leche</t>
  </si>
  <si>
    <t>Pasas bañadas en chocolate leche</t>
  </si>
  <si>
    <t>JABÓN de karite+limón</t>
  </si>
  <si>
    <t>JABÓN de karite+té verde</t>
  </si>
  <si>
    <t>JABÓN de karite+verbena</t>
  </si>
  <si>
    <t>JABÓN de karite+lavanda</t>
  </si>
  <si>
    <t>JABÓN de karite+jazmín</t>
  </si>
  <si>
    <t>JABÓN de karite+sándalo</t>
  </si>
  <si>
    <t>JABÓN de aloe vera</t>
  </si>
  <si>
    <t>JABÓN de aloe vera+sangre de drago</t>
  </si>
  <si>
    <t>JABÓN de Pepino</t>
  </si>
  <si>
    <t>INFUSIONES Y TÉS a granel</t>
  </si>
  <si>
    <r>
      <t xml:space="preserve">CAFÉ CIUDADES Tanzania - Nicaragua  </t>
    </r>
    <r>
      <rPr>
        <sz val="8"/>
        <rFont val="Arial"/>
        <family val="2"/>
      </rPr>
      <t>(80 % Arabica  20 % Robusta)</t>
    </r>
  </si>
  <si>
    <r>
      <t xml:space="preserve">CAFÉ IO </t>
    </r>
    <r>
      <rPr>
        <sz val="8"/>
        <rFont val="Arial"/>
        <family val="2"/>
      </rPr>
      <t>(80 % Arabica  20 % Robusta)</t>
    </r>
  </si>
  <si>
    <r>
      <t xml:space="preserve">ESPANICA NICARAGUA </t>
    </r>
    <r>
      <rPr>
        <sz val="8"/>
        <rFont val="Arial"/>
        <family val="2"/>
      </rPr>
      <t>100% Arabica</t>
    </r>
  </si>
  <si>
    <t>COLOMBIA 100% Arabica</t>
  </si>
  <si>
    <t>ETIOPIA 100% Arabica</t>
  </si>
  <si>
    <t>CHIAPAS 100% Arabica</t>
  </si>
  <si>
    <t>DESCAFEINADO 100% Arabica</t>
  </si>
  <si>
    <t>AROMATIZADO CANELA  100% Arabica</t>
  </si>
  <si>
    <t>AROMATIZADO VAINILLA 100% Arabica</t>
  </si>
  <si>
    <t>PIMIENTA Negra grano</t>
  </si>
  <si>
    <t>PIMIENTA Blanca grano</t>
  </si>
  <si>
    <t>PIMIENTA Negra molida</t>
  </si>
  <si>
    <t>CANELA molida</t>
  </si>
  <si>
    <t>NUEZ moscada entera</t>
  </si>
  <si>
    <t>SESAMO entero</t>
  </si>
  <si>
    <t>CLAVO entero</t>
  </si>
  <si>
    <t>CURRY picante</t>
  </si>
  <si>
    <t>CURRY dulce</t>
  </si>
  <si>
    <t>JABÓN de Sándalo</t>
  </si>
  <si>
    <t>JABÓN de Mango</t>
  </si>
  <si>
    <t>JABÓN de Canela</t>
  </si>
  <si>
    <t>CREMA DE CACAO FONDANT puro</t>
  </si>
  <si>
    <t>TÉ ESPECIAS cestita</t>
  </si>
  <si>
    <t xml:space="preserve">JABONES </t>
  </si>
  <si>
    <t>COSMÉTICA NATURAL</t>
  </si>
  <si>
    <t>Crema corporal Té Blanco</t>
  </si>
  <si>
    <t>Crema facial Te Blanco</t>
  </si>
  <si>
    <t>Crema de manos Té Blanco</t>
  </si>
  <si>
    <t>HASTA 5 Kg.</t>
  </si>
  <si>
    <t>PORTES tarifa LA VELOZ  hasta 31 Junio 2012</t>
  </si>
  <si>
    <t>iva incluido</t>
  </si>
  <si>
    <t xml:space="preserve">5kg </t>
  </si>
  <si>
    <t xml:space="preserve">10 kg </t>
  </si>
  <si>
    <t xml:space="preserve">15 kg </t>
  </si>
  <si>
    <t>Kg adic</t>
  </si>
  <si>
    <t>RESTO ARAGÓN</t>
  </si>
  <si>
    <t>TRANSPORTE</t>
  </si>
  <si>
    <t>PESO</t>
  </si>
  <si>
    <t>TÉ PIRAMIDE Rooibos naranja y canela</t>
  </si>
  <si>
    <t>COPOS DE CEREALES CON MIEL</t>
  </si>
  <si>
    <t>CEREALES choco</t>
  </si>
  <si>
    <t>TORTAS ARROZ CHOCO</t>
  </si>
  <si>
    <t>BOMBONES fruta del mar</t>
  </si>
  <si>
    <t>BOMBONES praline</t>
  </si>
  <si>
    <t>Caramelos surtio (limón-café-menta)</t>
  </si>
  <si>
    <t>CRISPIS CHOCO arroz-choco</t>
  </si>
  <si>
    <t>CHIPS YUCA natural pequeño</t>
  </si>
  <si>
    <t>CHIPS YUCA natural</t>
  </si>
  <si>
    <t>CHIPS YUCA barbacoa</t>
  </si>
  <si>
    <t>TOTAL PRODUCTOS</t>
  </si>
  <si>
    <t>TOTAL A PAGAR</t>
  </si>
  <si>
    <t>NOMBRE:</t>
  </si>
  <si>
    <t>DATOS CLIENTE</t>
  </si>
  <si>
    <t>APELLIDOS:</t>
  </si>
  <si>
    <t>DIRECCIÓN DE ENVÍO:</t>
  </si>
  <si>
    <t>TELÉFONO CONTACTO:</t>
  </si>
  <si>
    <t>PACK 2 JABONES Y ESPONJA LUFA</t>
  </si>
  <si>
    <t>Crema facial Té Verde</t>
  </si>
  <si>
    <t>Crema corporal Té Verde</t>
  </si>
  <si>
    <t>Champú Té Verde</t>
  </si>
  <si>
    <t>Perlas Relax Té Verde</t>
  </si>
  <si>
    <t>Crema facial Aloe Vera</t>
  </si>
  <si>
    <t>Crema corporal Aloe Vera</t>
  </si>
  <si>
    <t>Champú Aloe Vera</t>
  </si>
  <si>
    <r>
      <t xml:space="preserve">Crema facial </t>
    </r>
    <r>
      <rPr>
        <b/>
        <sz val="12"/>
        <rFont val="Arial"/>
        <family val="2"/>
      </rPr>
      <t>Rosa Mosqueta</t>
    </r>
  </si>
  <si>
    <r>
      <t xml:space="preserve">Crema corporal </t>
    </r>
    <r>
      <rPr>
        <b/>
        <sz val="12"/>
        <rFont val="Arial"/>
        <family val="2"/>
      </rPr>
      <t>Rosa Mosqueta</t>
    </r>
  </si>
  <si>
    <r>
      <t xml:space="preserve">Crema de manos </t>
    </r>
    <r>
      <rPr>
        <b/>
        <sz val="12"/>
        <rFont val="Arial"/>
        <family val="2"/>
      </rPr>
      <t>Rosa Mosqueta</t>
    </r>
  </si>
  <si>
    <r>
      <t xml:space="preserve">Aceite puro de </t>
    </r>
    <r>
      <rPr>
        <b/>
        <sz val="12"/>
        <rFont val="Arial"/>
        <family val="2"/>
      </rPr>
      <t>Rosa Mosqueta</t>
    </r>
  </si>
  <si>
    <r>
      <t xml:space="preserve">Protector labial de </t>
    </r>
    <r>
      <rPr>
        <b/>
        <sz val="12"/>
        <rFont val="Arial"/>
        <family val="2"/>
      </rPr>
      <t>Rosa Mosqueta</t>
    </r>
  </si>
  <si>
    <r>
      <t xml:space="preserve">Crema facial </t>
    </r>
    <r>
      <rPr>
        <b/>
        <sz val="12"/>
        <rFont val="Arial"/>
        <family val="2"/>
      </rPr>
      <t>Karité</t>
    </r>
  </si>
  <si>
    <r>
      <t xml:space="preserve">Crema de manos </t>
    </r>
    <r>
      <rPr>
        <b/>
        <sz val="12"/>
        <rFont val="Arial"/>
        <family val="2"/>
      </rPr>
      <t>Karité</t>
    </r>
  </si>
  <si>
    <r>
      <t xml:space="preserve">Manteca de </t>
    </r>
    <r>
      <rPr>
        <b/>
        <sz val="12"/>
        <rFont val="Arial"/>
        <family val="2"/>
      </rPr>
      <t>Karité</t>
    </r>
  </si>
  <si>
    <r>
      <t xml:space="preserve">Crema facial </t>
    </r>
    <r>
      <rPr>
        <b/>
        <sz val="12"/>
        <rFont val="Arial"/>
        <family val="2"/>
      </rPr>
      <t>Mango y Papaya</t>
    </r>
  </si>
  <si>
    <r>
      <t xml:space="preserve">Contorno de ojos </t>
    </r>
    <r>
      <rPr>
        <b/>
        <sz val="12"/>
        <rFont val="Arial"/>
        <family val="2"/>
      </rPr>
      <t>Mango y Papaya</t>
    </r>
  </si>
  <si>
    <r>
      <t xml:space="preserve">Desodorante </t>
    </r>
    <r>
      <rPr>
        <b/>
        <sz val="12"/>
        <rFont val="Arial"/>
        <family val="2"/>
      </rPr>
      <t>Camomila</t>
    </r>
  </si>
  <si>
    <t>CERVEZA MONGOZO mango 33cl</t>
  </si>
  <si>
    <t>CERVEZA MONGOZO banana 33cl</t>
  </si>
  <si>
    <t>CERVEZA MONGOZO coco 33cl</t>
  </si>
  <si>
    <t>CERVEZA MONGOZO PREMIUM  Pilstner (Sin Gluten) 33cl</t>
  </si>
  <si>
    <t>CERVEZA Bolívar negra 33cl</t>
  </si>
  <si>
    <t>RON MULATA 3 años 70cl</t>
  </si>
  <si>
    <t>RON MIEL Sierra Maestra 50cl</t>
  </si>
  <si>
    <t>MOJITO Sierra Maestra 1L</t>
  </si>
  <si>
    <t>VINO TINTO Cavernet Sauvignon - Chile 75cl</t>
  </si>
  <si>
    <t>VINO BLANCO Saugvinon Blanc - Chile 75cl</t>
  </si>
  <si>
    <t>VINO TINTO Cordis Natura Tosos - Cariñena  75cl</t>
  </si>
  <si>
    <t>Mascarilla Facial Té Verde</t>
  </si>
  <si>
    <t>Mascarilla Facial Aloe Vera</t>
  </si>
  <si>
    <t>Email:</t>
  </si>
  <si>
    <t>ZUMO Mango 1L</t>
  </si>
  <si>
    <t>ZUMO Mango y Naranja 1L</t>
  </si>
  <si>
    <t>ZUMO Platano 1L</t>
  </si>
  <si>
    <t>ZUMO Naranja 1L</t>
  </si>
  <si>
    <t>Refresco de Mate BOTELLA 275cl</t>
  </si>
  <si>
    <t>Refresco de Guaraná LATA 330cl</t>
  </si>
  <si>
    <t>Refresco Biocola LATA 330cl</t>
  </si>
  <si>
    <t>Refresco de limón limon 330cl</t>
  </si>
  <si>
    <t>Refresco de naranja 500cl</t>
  </si>
  <si>
    <t>Te verde al limón 500cl</t>
  </si>
  <si>
    <t>ZARAGOZA capital y provincia</t>
  </si>
  <si>
    <t>Transporte solo para envios a Zaragoza Capital y Provincia.</t>
  </si>
  <si>
    <t>Consultar precios de tranporte para otros destinos.</t>
  </si>
  <si>
    <t>FORMA DE PAGO  TRANSFERENCIA A NUESTRA CUENTA EN CAJA 3</t>
  </si>
  <si>
    <t>2086 0000 22 3301260811</t>
  </si>
  <si>
    <t>hasta 15Kg</t>
  </si>
  <si>
    <t>hasta 30 Kg</t>
  </si>
  <si>
    <t>RESTO….</t>
  </si>
  <si>
    <t>por concretar</t>
  </si>
  <si>
    <t>DNI-NIE:</t>
  </si>
  <si>
    <t>Tel: 976 290 301</t>
  </si>
  <si>
    <t>SURALIA - ESPACIO COMERCIO JUSTO - FEDERACIÓN ARAGONESA DE SOLIDARIDAD - Centro Joaquín Roncal - Calle San Braulio nº 5  Zaragoza</t>
  </si>
  <si>
    <t>RELLENAR PEDIDO Y ENVIAR A: comerciojusto@aragonsolidario.org</t>
  </si>
  <si>
    <t>INSTRUCCIONES PEDIDO ONLINE SURALIA</t>
  </si>
  <si>
    <r>
      <t xml:space="preserve">SEGUNDO </t>
    </r>
    <r>
      <rPr>
        <sz val="14"/>
        <rFont val="Arial"/>
        <family val="2"/>
      </rPr>
      <t xml:space="preserve">Elija los productos que desea comprar indicando el número de unidades en la fila de </t>
    </r>
    <r>
      <rPr>
        <b/>
        <sz val="14"/>
        <rFont val="Arial"/>
        <family val="2"/>
      </rPr>
      <t>PEDIDO UNIDADES</t>
    </r>
    <r>
      <rPr>
        <sz val="14"/>
        <rFont val="Arial"/>
        <family val="2"/>
      </rPr>
      <t>. Automaticamente le aparecerá el costo del pedido incluídos los gastos de envío.</t>
    </r>
    <r>
      <rPr>
        <b/>
        <sz val="14"/>
        <rFont val="Arial"/>
        <family val="2"/>
      </rPr>
      <t xml:space="preserve"> </t>
    </r>
  </si>
  <si>
    <r>
      <t xml:space="preserve">TERCERO </t>
    </r>
    <r>
      <rPr>
        <sz val="14"/>
        <rFont val="Arial"/>
        <family val="2"/>
      </rPr>
      <t>Guarde el archivo y envíelo a la dirección de SURALIA</t>
    </r>
    <r>
      <rPr>
        <b/>
        <sz val="14"/>
        <rFont val="Arial"/>
        <family val="2"/>
      </rPr>
      <t xml:space="preserve"> comerciojusto@aragonsolidario.org</t>
    </r>
  </si>
  <si>
    <r>
      <t xml:space="preserve">PRIMERO </t>
    </r>
    <r>
      <rPr>
        <sz val="14"/>
        <rFont val="Arial"/>
        <family val="2"/>
      </rPr>
      <t>Rellene las casillas con sus datos personales, que será donde se le envíe el pedido. Son necesarios todos los datos.</t>
    </r>
  </si>
  <si>
    <r>
      <t xml:space="preserve">CUARTO </t>
    </r>
    <r>
      <rPr>
        <sz val="14"/>
        <rFont val="Arial"/>
        <family val="2"/>
      </rPr>
      <t>Para hacer efectivo el pedido será necesario hacer la transferencia del costo del pedido a nuestro número de cuenta en</t>
    </r>
    <r>
      <rPr>
        <b/>
        <sz val="14"/>
        <rFont val="Arial"/>
        <family val="2"/>
      </rPr>
      <t xml:space="preserve"> Caja 3: 2086 0000 22 3301260811</t>
    </r>
  </si>
  <si>
    <t>CONTACTO Y CUALQUIER DUDA a nuestro teléfono 976 290 301 de 9 a 14 y de 17 a 21 horas, con Javier o Raquel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</si>
</sst>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[$-C0A]dddd\,\ dd&quot; de &quot;mmmm&quot; de &quot;yyyy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21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2" borderId="5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</cellStyleXfs>
  <cellXfs count="114">
    <xf numFmtId="0" fontId="0" fillId="0" borderId="0" xfId="0" applyAlignment="1">
      <alignment/>
    </xf>
    <xf numFmtId="44" fontId="3" fillId="0" borderId="10" xfId="45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17" borderId="10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4" fillId="18" borderId="10" xfId="0" applyFont="1" applyFill="1" applyBorder="1" applyAlignment="1">
      <alignment horizontal="center" wrapText="1"/>
    </xf>
    <xf numFmtId="172" fontId="5" fillId="18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 shrinkToFit="1"/>
    </xf>
    <xf numFmtId="172" fontId="2" fillId="0" borderId="10" xfId="0" applyNumberFormat="1" applyFont="1" applyFill="1" applyBorder="1" applyAlignment="1">
      <alignment horizontal="right" wrapText="1" shrinkToFit="1"/>
    </xf>
    <xf numFmtId="172" fontId="3" fillId="0" borderId="10" xfId="0" applyNumberFormat="1" applyFont="1" applyFill="1" applyBorder="1" applyAlignment="1" quotePrefix="1">
      <alignment horizontal="right" wrapText="1" shrinkToFit="1"/>
    </xf>
    <xf numFmtId="172" fontId="3" fillId="0" borderId="10" xfId="0" applyNumberFormat="1" applyFont="1" applyFill="1" applyBorder="1" applyAlignment="1">
      <alignment horizontal="right" wrapText="1"/>
    </xf>
    <xf numFmtId="44" fontId="3" fillId="0" borderId="10" xfId="45" applyFont="1" applyFill="1" applyBorder="1" applyAlignment="1" quotePrefix="1">
      <alignment horizontal="right"/>
    </xf>
    <xf numFmtId="0" fontId="2" fillId="18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172" fontId="3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4" fontId="2" fillId="0" borderId="10" xfId="45" applyFont="1" applyBorder="1" applyAlignment="1">
      <alignment horizontal="center"/>
    </xf>
    <xf numFmtId="44" fontId="2" fillId="0" borderId="10" xfId="45" applyFont="1" applyBorder="1" applyAlignment="1">
      <alignment/>
    </xf>
    <xf numFmtId="0" fontId="0" fillId="19" borderId="0" xfId="0" applyFill="1" applyAlignment="1">
      <alignment/>
    </xf>
    <xf numFmtId="44" fontId="0" fillId="19" borderId="0" xfId="0" applyNumberFormat="1" applyFill="1" applyAlignment="1">
      <alignment/>
    </xf>
    <xf numFmtId="0" fontId="6" fillId="18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/>
    </xf>
    <xf numFmtId="44" fontId="8" fillId="2" borderId="0" xfId="45" applyFont="1" applyFill="1" applyBorder="1" applyAlignment="1">
      <alignment/>
    </xf>
    <xf numFmtId="0" fontId="4" fillId="2" borderId="0" xfId="0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wrapText="1"/>
    </xf>
    <xf numFmtId="0" fontId="8" fillId="18" borderId="11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4" fillId="1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4" fontId="2" fillId="0" borderId="10" xfId="45" applyFont="1" applyBorder="1" applyAlignment="1">
      <alignment/>
    </xf>
    <xf numFmtId="0" fontId="3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32" fillId="2" borderId="0" xfId="0" applyFont="1" applyFill="1" applyBorder="1" applyAlignment="1">
      <alignment/>
    </xf>
    <xf numFmtId="44" fontId="32" fillId="2" borderId="0" xfId="0" applyNumberFormat="1" applyFont="1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11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12" fillId="8" borderId="0" xfId="0" applyFont="1" applyFill="1" applyBorder="1" applyAlignment="1" applyProtection="1">
      <alignment wrapText="1"/>
      <protection/>
    </xf>
    <xf numFmtId="0" fontId="13" fillId="8" borderId="0" xfId="0" applyFont="1" applyFill="1" applyBorder="1" applyAlignment="1" applyProtection="1">
      <alignment wrapText="1"/>
      <protection/>
    </xf>
    <xf numFmtId="0" fontId="11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/>
      <protection/>
    </xf>
    <xf numFmtId="0" fontId="14" fillId="8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8" fillId="2" borderId="1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8" fontId="0" fillId="2" borderId="10" xfId="0" applyNumberFormat="1" applyFill="1" applyBorder="1" applyAlignment="1" applyProtection="1">
      <alignment/>
      <protection/>
    </xf>
    <xf numFmtId="0" fontId="33" fillId="2" borderId="10" xfId="0" applyFont="1" applyFill="1" applyBorder="1" applyAlignment="1">
      <alignment wrapText="1"/>
    </xf>
    <xf numFmtId="1" fontId="35" fillId="2" borderId="0" xfId="0" applyNumberFormat="1" applyFont="1" applyFill="1" applyAlignment="1">
      <alignment/>
    </xf>
    <xf numFmtId="1" fontId="35" fillId="2" borderId="0" xfId="0" applyNumberFormat="1" applyFont="1" applyFill="1" applyBorder="1" applyAlignment="1">
      <alignment/>
    </xf>
    <xf numFmtId="0" fontId="4" fillId="16" borderId="20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21" xfId="0" applyFont="1" applyFill="1" applyBorder="1" applyAlignment="1">
      <alignment wrapText="1"/>
    </xf>
    <xf numFmtId="0" fontId="40" fillId="2" borderId="22" xfId="0" applyFont="1" applyFill="1" applyBorder="1" applyAlignment="1" applyProtection="1">
      <alignment horizontal="center"/>
      <protection/>
    </xf>
    <xf numFmtId="0" fontId="0" fillId="21" borderId="0" xfId="0" applyFill="1" applyAlignment="1" applyProtection="1">
      <alignment/>
      <protection/>
    </xf>
    <xf numFmtId="0" fontId="32" fillId="21" borderId="0" xfId="0" applyFont="1" applyFill="1" applyAlignment="1" applyProtection="1">
      <alignment horizontal="center"/>
      <protection/>
    </xf>
    <xf numFmtId="0" fontId="32" fillId="2" borderId="0" xfId="0" applyFont="1" applyFill="1" applyAlignment="1" applyProtection="1">
      <alignment horizontal="left" wrapText="1"/>
      <protection/>
    </xf>
    <xf numFmtId="0" fontId="32" fillId="2" borderId="0" xfId="0" applyFont="1" applyFill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 locked="0"/>
    </xf>
    <xf numFmtId="0" fontId="0" fillId="18" borderId="10" xfId="0" applyFill="1" applyBorder="1" applyAlignment="1" applyProtection="1">
      <alignment/>
      <protection locked="0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0" fillId="0" borderId="0" xfId="0" applyAlignment="1">
      <alignment/>
    </xf>
    <xf numFmtId="0" fontId="38" fillId="2" borderId="0" xfId="46" applyFont="1" applyFill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2" fillId="16" borderId="23" xfId="0" applyFont="1" applyFill="1" applyBorder="1" applyAlignment="1">
      <alignment wrapText="1"/>
    </xf>
    <xf numFmtId="0" fontId="34" fillId="16" borderId="23" xfId="0" applyFont="1" applyFill="1" applyBorder="1" applyAlignment="1">
      <alignment/>
    </xf>
    <xf numFmtId="0" fontId="34" fillId="16" borderId="24" xfId="0" applyFont="1" applyFill="1" applyBorder="1" applyAlignment="1">
      <alignment/>
    </xf>
    <xf numFmtId="0" fontId="6" fillId="2" borderId="21" xfId="0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2" fillId="0" borderId="25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13" fillId="0" borderId="27" xfId="0" applyFont="1" applyFill="1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5</xdr:col>
      <xdr:colOff>190500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85725"/>
          <a:ext cx="3171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tocomerciojusto@aragonsolidario.org?subject=PEDIDO%20COMERCIO%20JUSTO%20SURALIA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130" zoomScaleNormal="130" workbookViewId="0" topLeftCell="A1">
      <selection activeCell="A5" sqref="A5"/>
    </sheetView>
  </sheetViews>
  <sheetFormatPr defaultColWidth="11.421875" defaultRowHeight="12.75"/>
  <cols>
    <col min="1" max="1" width="82.28125" style="89" customWidth="1"/>
    <col min="2" max="16384" width="11.421875" style="89" customWidth="1"/>
  </cols>
  <sheetData>
    <row r="1" ht="21" thickBot="1">
      <c r="A1" s="88" t="s">
        <v>261</v>
      </c>
    </row>
    <row r="2" ht="6.75" customHeight="1" thickTop="1">
      <c r="A2" s="90"/>
    </row>
    <row r="3" ht="40.5" customHeight="1">
      <c r="A3" s="91" t="s">
        <v>264</v>
      </c>
    </row>
    <row r="4" ht="5.25" customHeight="1">
      <c r="A4" s="90"/>
    </row>
    <row r="5" ht="75" customHeight="1">
      <c r="A5" s="91" t="s">
        <v>262</v>
      </c>
    </row>
    <row r="6" ht="4.5" customHeight="1"/>
    <row r="7" ht="36">
      <c r="A7" s="92" t="s">
        <v>263</v>
      </c>
    </row>
    <row r="8" ht="3.75" customHeight="1"/>
    <row r="9" ht="54">
      <c r="A9" s="92" t="s">
        <v>265</v>
      </c>
    </row>
    <row r="11" spans="1:5" ht="12.75">
      <c r="A11" s="77" t="s">
        <v>259</v>
      </c>
      <c r="B11" s="75"/>
      <c r="C11" s="75"/>
      <c r="D11" s="75"/>
      <c r="E11" s="75"/>
    </row>
    <row r="12" spans="1:5" ht="12.75">
      <c r="A12" s="77" t="s">
        <v>266</v>
      </c>
      <c r="B12" s="75"/>
      <c r="C12" s="75"/>
      <c r="D12" s="75"/>
      <c r="E12" s="75"/>
    </row>
  </sheetData>
  <sheetProtection password="CC09" sheet="1" objects="1" scenarios="1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5"/>
  <sheetViews>
    <sheetView tabSelected="1" zoomScalePageLayoutView="0" workbookViewId="0" topLeftCell="A1">
      <pane ySplit="11" topLeftCell="BM231" activePane="bottomLeft" state="frozen"/>
      <selection pane="topLeft" activeCell="A1" sqref="A1"/>
      <selection pane="bottomLeft" activeCell="J60" sqref="J60"/>
    </sheetView>
  </sheetViews>
  <sheetFormatPr defaultColWidth="11.421875" defaultRowHeight="12.75"/>
  <cols>
    <col min="1" max="1" width="51.8515625" style="4" customWidth="1"/>
    <col min="2" max="2" width="6.7109375" style="24" customWidth="1"/>
    <col min="3" max="3" width="5.8515625" style="4" customWidth="1"/>
    <col min="5" max="5" width="19.421875" style="6" customWidth="1"/>
    <col min="6" max="6" width="11.421875" style="30" customWidth="1"/>
    <col min="7" max="7" width="7.57421875" style="80" customWidth="1"/>
    <col min="8" max="8" width="2.8515625" style="47" customWidth="1"/>
    <col min="9" max="9" width="23.57421875" style="47" customWidth="1"/>
    <col min="10" max="10" width="24.7109375" style="47" customWidth="1"/>
    <col min="11" max="11" width="2.8515625" style="47" customWidth="1"/>
    <col min="12" max="28" width="11.421875" style="38" customWidth="1"/>
  </cols>
  <sheetData>
    <row r="1" spans="1:16" ht="18.75" thickBot="1">
      <c r="A1" s="95" t="s">
        <v>259</v>
      </c>
      <c r="B1" s="96"/>
      <c r="C1" s="96"/>
      <c r="D1" s="96"/>
      <c r="E1" s="96"/>
      <c r="F1" s="96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1" ht="13.5">
      <c r="A2" s="98" t="s">
        <v>260</v>
      </c>
      <c r="B2" s="99"/>
      <c r="C2" s="100"/>
      <c r="D2" s="100"/>
      <c r="E2" s="40" t="s">
        <v>258</v>
      </c>
      <c r="F2" s="83"/>
      <c r="H2" s="48"/>
      <c r="I2" s="49"/>
      <c r="J2" s="49"/>
      <c r="K2" s="56"/>
    </row>
    <row r="3" spans="2:11" ht="3.75" customHeight="1">
      <c r="B3" s="40"/>
      <c r="C3" s="83"/>
      <c r="D3" s="83"/>
      <c r="E3" s="83"/>
      <c r="F3" s="83"/>
      <c r="H3" s="50"/>
      <c r="I3" s="51"/>
      <c r="J3" s="51"/>
      <c r="K3" s="57"/>
    </row>
    <row r="4" spans="1:11" ht="15.75">
      <c r="A4" s="43" t="s">
        <v>201</v>
      </c>
      <c r="B4" s="93"/>
      <c r="C4" s="94"/>
      <c r="D4" s="94"/>
      <c r="E4" s="94"/>
      <c r="F4" s="94"/>
      <c r="H4" s="50"/>
      <c r="I4" s="36" t="s">
        <v>198</v>
      </c>
      <c r="J4" s="37">
        <f>SUM(F14:F240)</f>
        <v>0</v>
      </c>
      <c r="K4" s="57"/>
    </row>
    <row r="5" spans="1:11" ht="12.75" customHeight="1">
      <c r="A5" s="84" t="s">
        <v>200</v>
      </c>
      <c r="B5" s="106"/>
      <c r="C5" s="107"/>
      <c r="D5" s="107"/>
      <c r="E5" s="107"/>
      <c r="F5" s="107"/>
      <c r="H5" s="50"/>
      <c r="I5" s="51"/>
      <c r="J5" s="51"/>
      <c r="K5" s="57"/>
    </row>
    <row r="6" spans="1:11" ht="12.75">
      <c r="A6" s="84" t="s">
        <v>202</v>
      </c>
      <c r="B6" s="106"/>
      <c r="C6" s="107"/>
      <c r="D6" s="107"/>
      <c r="E6" s="107"/>
      <c r="F6" s="107"/>
      <c r="H6" s="50"/>
      <c r="I6" s="34" t="s">
        <v>185</v>
      </c>
      <c r="J6" s="35">
        <f>IF(G241&lt;5001,infoTRANSPORTE!B5,IF(PEDIDO!G241&lt;15001,infoTRANSPORTE!B6,IF(PEDIDO!G241&lt;30001,infoTRANSPORTE!B7)))</f>
        <v>5.2982000000000005</v>
      </c>
      <c r="K6" s="57"/>
    </row>
    <row r="7" spans="1:11" ht="12.75">
      <c r="A7" s="85" t="s">
        <v>203</v>
      </c>
      <c r="B7" s="106"/>
      <c r="C7" s="107"/>
      <c r="D7" s="107"/>
      <c r="E7" s="107"/>
      <c r="F7" s="107"/>
      <c r="H7" s="50"/>
      <c r="I7" s="51"/>
      <c r="J7" s="51"/>
      <c r="K7" s="57"/>
    </row>
    <row r="8" spans="1:11" ht="15" customHeight="1">
      <c r="A8" s="86" t="s">
        <v>257</v>
      </c>
      <c r="B8" s="106"/>
      <c r="C8" s="107"/>
      <c r="D8" s="107"/>
      <c r="E8" s="107"/>
      <c r="F8" s="107"/>
      <c r="H8" s="50"/>
      <c r="I8" s="54" t="s">
        <v>199</v>
      </c>
      <c r="J8" s="55">
        <f>J4+J6</f>
        <v>5.2982000000000005</v>
      </c>
      <c r="K8" s="57"/>
    </row>
    <row r="9" spans="1:11" ht="13.5" thickBot="1">
      <c r="A9" s="84" t="s">
        <v>237</v>
      </c>
      <c r="B9" s="106"/>
      <c r="C9" s="107"/>
      <c r="D9" s="107"/>
      <c r="E9" s="107"/>
      <c r="F9" s="107"/>
      <c r="H9" s="52"/>
      <c r="I9" s="53"/>
      <c r="J9" s="53"/>
      <c r="K9" s="58"/>
    </row>
    <row r="10" spans="1:11" ht="13.5" thickBot="1">
      <c r="A10" s="87" t="s">
        <v>204</v>
      </c>
      <c r="B10" s="104"/>
      <c r="C10" s="105"/>
      <c r="D10" s="105"/>
      <c r="E10" s="105"/>
      <c r="F10" s="105"/>
      <c r="H10" s="59" t="s">
        <v>249</v>
      </c>
      <c r="I10" s="59"/>
      <c r="J10" s="59"/>
      <c r="K10" s="59"/>
    </row>
    <row r="11" spans="1:11" ht="32.25" thickBot="1">
      <c r="A11" s="82" t="s">
        <v>251</v>
      </c>
      <c r="B11" s="101" t="s">
        <v>252</v>
      </c>
      <c r="C11" s="102"/>
      <c r="D11" s="102"/>
      <c r="E11" s="102"/>
      <c r="F11" s="103"/>
      <c r="H11" s="38" t="s">
        <v>250</v>
      </c>
      <c r="I11" s="38"/>
      <c r="J11" s="38"/>
      <c r="K11" s="38"/>
    </row>
    <row r="12" spans="1:11" ht="12.75">
      <c r="A12" s="39"/>
      <c r="B12" s="40"/>
      <c r="C12" s="39"/>
      <c r="D12" s="38"/>
      <c r="E12" s="38"/>
      <c r="F12" s="59"/>
      <c r="H12" s="38"/>
      <c r="I12" s="38"/>
      <c r="J12" s="38"/>
      <c r="K12" s="38"/>
    </row>
    <row r="13" spans="1:11" ht="15.75">
      <c r="A13" s="7" t="s">
        <v>30</v>
      </c>
      <c r="B13" s="32" t="s">
        <v>186</v>
      </c>
      <c r="C13" s="7"/>
      <c r="D13" s="8" t="s">
        <v>26</v>
      </c>
      <c r="E13" s="41" t="s">
        <v>28</v>
      </c>
      <c r="F13" s="42"/>
      <c r="H13" s="38"/>
      <c r="I13" s="38"/>
      <c r="J13" s="38"/>
      <c r="K13" s="38"/>
    </row>
    <row r="14" spans="1:11" ht="21.75" customHeight="1">
      <c r="A14" s="3" t="s">
        <v>77</v>
      </c>
      <c r="B14" s="20">
        <v>250</v>
      </c>
      <c r="C14" s="3"/>
      <c r="D14" s="1">
        <v>2.4</v>
      </c>
      <c r="E14" s="72"/>
      <c r="F14" s="31">
        <f>E14*D14</f>
        <v>0</v>
      </c>
      <c r="G14" s="80">
        <f>E14*B14</f>
        <v>0</v>
      </c>
      <c r="H14" s="38"/>
      <c r="I14" s="38"/>
      <c r="J14" s="38"/>
      <c r="K14" s="38"/>
    </row>
    <row r="15" spans="1:11" ht="15">
      <c r="A15" s="2" t="s">
        <v>156</v>
      </c>
      <c r="B15" s="20">
        <v>250</v>
      </c>
      <c r="C15" s="5" t="s">
        <v>27</v>
      </c>
      <c r="D15" s="1">
        <v>4.35</v>
      </c>
      <c r="E15" s="72"/>
      <c r="F15" s="31">
        <f aca="true" t="shared" si="0" ref="F15:F29">E15*D15</f>
        <v>0</v>
      </c>
      <c r="G15" s="80">
        <f aca="true" t="shared" si="1" ref="G15:G78">E15*B15</f>
        <v>0</v>
      </c>
      <c r="H15" s="38"/>
      <c r="I15" s="38"/>
      <c r="J15" s="38"/>
      <c r="K15" s="38"/>
    </row>
    <row r="16" spans="1:11" ht="15">
      <c r="A16" s="2" t="s">
        <v>157</v>
      </c>
      <c r="B16" s="20">
        <v>250</v>
      </c>
      <c r="C16" s="5" t="s">
        <v>27</v>
      </c>
      <c r="D16" s="1">
        <v>4.35</v>
      </c>
      <c r="E16" s="72"/>
      <c r="F16" s="31">
        <f t="shared" si="0"/>
        <v>0</v>
      </c>
      <c r="G16" s="80">
        <f t="shared" si="1"/>
        <v>0</v>
      </c>
      <c r="H16" s="38"/>
      <c r="I16" s="38"/>
      <c r="J16" s="38"/>
      <c r="K16" s="38"/>
    </row>
    <row r="17" spans="1:11" ht="15">
      <c r="A17" s="3" t="s">
        <v>154</v>
      </c>
      <c r="B17" s="20">
        <v>250</v>
      </c>
      <c r="C17" s="5" t="s">
        <v>27</v>
      </c>
      <c r="D17" s="1">
        <v>3.85</v>
      </c>
      <c r="E17" s="72"/>
      <c r="F17" s="31">
        <f t="shared" si="0"/>
        <v>0</v>
      </c>
      <c r="G17" s="80">
        <f t="shared" si="1"/>
        <v>0</v>
      </c>
      <c r="H17" s="38"/>
      <c r="I17" s="38"/>
      <c r="J17" s="38"/>
      <c r="K17" s="38"/>
    </row>
    <row r="18" spans="1:11" ht="15">
      <c r="A18" s="3" t="s">
        <v>155</v>
      </c>
      <c r="B18" s="20">
        <v>250</v>
      </c>
      <c r="C18" s="5" t="s">
        <v>27</v>
      </c>
      <c r="D18" s="1">
        <v>4.35</v>
      </c>
      <c r="E18" s="72"/>
      <c r="F18" s="31">
        <f t="shared" si="0"/>
        <v>0</v>
      </c>
      <c r="G18" s="80">
        <f t="shared" si="1"/>
        <v>0</v>
      </c>
      <c r="H18" s="38"/>
      <c r="I18" s="38"/>
      <c r="J18" s="38"/>
      <c r="K18" s="38"/>
    </row>
    <row r="19" spans="1:11" ht="15">
      <c r="A19" s="3" t="s">
        <v>79</v>
      </c>
      <c r="B19" s="20">
        <v>250</v>
      </c>
      <c r="C19" s="5" t="s">
        <v>27</v>
      </c>
      <c r="D19" s="1">
        <v>3.5</v>
      </c>
      <c r="E19" s="72"/>
      <c r="F19" s="31">
        <f t="shared" si="0"/>
        <v>0</v>
      </c>
      <c r="G19" s="80">
        <f t="shared" si="1"/>
        <v>0</v>
      </c>
      <c r="H19" s="38"/>
      <c r="I19" s="38"/>
      <c r="J19" s="38"/>
      <c r="K19" s="38"/>
    </row>
    <row r="20" spans="1:11" ht="15">
      <c r="A20" s="3" t="s">
        <v>37</v>
      </c>
      <c r="B20" s="20">
        <v>250</v>
      </c>
      <c r="C20" s="3"/>
      <c r="D20" s="1">
        <v>3.75</v>
      </c>
      <c r="E20" s="72"/>
      <c r="F20" s="31">
        <f t="shared" si="0"/>
        <v>0</v>
      </c>
      <c r="G20" s="80">
        <f t="shared" si="1"/>
        <v>0</v>
      </c>
      <c r="H20" s="59"/>
      <c r="I20" s="59"/>
      <c r="J20" s="59"/>
      <c r="K20" s="59"/>
    </row>
    <row r="21" spans="1:11" ht="15">
      <c r="A21" s="3" t="s">
        <v>29</v>
      </c>
      <c r="B21" s="20">
        <v>250</v>
      </c>
      <c r="C21" s="5" t="s">
        <v>27</v>
      </c>
      <c r="D21" s="1">
        <v>2.8</v>
      </c>
      <c r="E21" s="72"/>
      <c r="F21" s="31">
        <f t="shared" si="0"/>
        <v>0</v>
      </c>
      <c r="G21" s="80">
        <f t="shared" si="1"/>
        <v>0</v>
      </c>
      <c r="I21" s="59"/>
      <c r="J21" s="59"/>
      <c r="K21" s="59"/>
    </row>
    <row r="22" spans="1:11" ht="30">
      <c r="A22" s="3" t="s">
        <v>78</v>
      </c>
      <c r="B22" s="20">
        <v>250</v>
      </c>
      <c r="C22" s="3"/>
      <c r="D22" s="1">
        <v>2.6</v>
      </c>
      <c r="E22" s="72"/>
      <c r="F22" s="31">
        <f t="shared" si="0"/>
        <v>0</v>
      </c>
      <c r="G22" s="80">
        <f t="shared" si="1"/>
        <v>0</v>
      </c>
      <c r="H22" s="59"/>
      <c r="I22" s="59"/>
      <c r="J22" s="59"/>
      <c r="K22" s="59"/>
    </row>
    <row r="23" spans="1:11" ht="15">
      <c r="A23" s="3" t="s">
        <v>153</v>
      </c>
      <c r="B23" s="20">
        <v>250</v>
      </c>
      <c r="C23" s="5" t="s">
        <v>27</v>
      </c>
      <c r="D23" s="1">
        <v>4.4</v>
      </c>
      <c r="E23" s="72"/>
      <c r="F23" s="31">
        <f t="shared" si="0"/>
        <v>0</v>
      </c>
      <c r="G23" s="80">
        <f t="shared" si="1"/>
        <v>0</v>
      </c>
      <c r="H23" s="59"/>
      <c r="I23" s="59"/>
      <c r="J23" s="59"/>
      <c r="K23" s="59"/>
    </row>
    <row r="24" spans="1:11" ht="15">
      <c r="A24" s="3" t="s">
        <v>152</v>
      </c>
      <c r="B24" s="20">
        <v>250</v>
      </c>
      <c r="C24" s="5" t="s">
        <v>27</v>
      </c>
      <c r="D24" s="1">
        <v>3.8</v>
      </c>
      <c r="E24" s="72"/>
      <c r="F24" s="31">
        <f t="shared" si="0"/>
        <v>0</v>
      </c>
      <c r="G24" s="80">
        <f t="shared" si="1"/>
        <v>0</v>
      </c>
      <c r="H24" s="59"/>
      <c r="I24" s="59"/>
      <c r="J24" s="59"/>
      <c r="K24" s="59"/>
    </row>
    <row r="25" spans="1:11" ht="15">
      <c r="A25" s="3" t="s">
        <v>39</v>
      </c>
      <c r="B25" s="20">
        <v>250</v>
      </c>
      <c r="C25" s="3"/>
      <c r="D25" s="1">
        <v>3.5</v>
      </c>
      <c r="E25" s="72"/>
      <c r="F25" s="31">
        <f t="shared" si="0"/>
        <v>0</v>
      </c>
      <c r="G25" s="80">
        <f t="shared" si="1"/>
        <v>0</v>
      </c>
      <c r="H25" s="59"/>
      <c r="I25" s="59"/>
      <c r="J25" s="59"/>
      <c r="K25" s="59"/>
    </row>
    <row r="26" spans="1:11" ht="15">
      <c r="A26" s="3" t="s">
        <v>151</v>
      </c>
      <c r="B26" s="20">
        <v>250</v>
      </c>
      <c r="C26" s="3"/>
      <c r="D26" s="1">
        <v>3</v>
      </c>
      <c r="E26" s="72"/>
      <c r="F26" s="31">
        <f t="shared" si="0"/>
        <v>0</v>
      </c>
      <c r="G26" s="80">
        <f t="shared" si="1"/>
        <v>0</v>
      </c>
      <c r="H26" s="59"/>
      <c r="I26" s="59"/>
      <c r="J26" s="59"/>
      <c r="K26" s="59"/>
    </row>
    <row r="27" spans="1:11" ht="26.25">
      <c r="A27" s="3" t="s">
        <v>42</v>
      </c>
      <c r="B27" s="20">
        <v>250</v>
      </c>
      <c r="C27" s="3"/>
      <c r="D27" s="1">
        <v>3</v>
      </c>
      <c r="E27" s="72"/>
      <c r="F27" s="31">
        <f t="shared" si="0"/>
        <v>0</v>
      </c>
      <c r="G27" s="80">
        <f t="shared" si="1"/>
        <v>0</v>
      </c>
      <c r="H27" s="59"/>
      <c r="I27" s="59"/>
      <c r="J27" s="59"/>
      <c r="K27" s="59"/>
    </row>
    <row r="28" spans="1:11" ht="26.25">
      <c r="A28" s="3" t="s">
        <v>149</v>
      </c>
      <c r="B28" s="20">
        <v>250</v>
      </c>
      <c r="C28" s="3"/>
      <c r="D28" s="1">
        <v>2.9</v>
      </c>
      <c r="E28" s="72"/>
      <c r="F28" s="31">
        <f t="shared" si="0"/>
        <v>0</v>
      </c>
      <c r="G28" s="80">
        <f t="shared" si="1"/>
        <v>0</v>
      </c>
      <c r="H28" s="59"/>
      <c r="I28" s="59"/>
      <c r="J28" s="59"/>
      <c r="K28" s="59"/>
    </row>
    <row r="29" spans="1:11" ht="15">
      <c r="A29" s="3" t="s">
        <v>150</v>
      </c>
      <c r="B29" s="20">
        <v>250</v>
      </c>
      <c r="C29" s="3"/>
      <c r="D29" s="1">
        <v>2.45</v>
      </c>
      <c r="E29" s="72"/>
      <c r="F29" s="31">
        <f t="shared" si="0"/>
        <v>0</v>
      </c>
      <c r="G29" s="80">
        <f t="shared" si="1"/>
        <v>0</v>
      </c>
      <c r="H29" s="59"/>
      <c r="I29" s="59"/>
      <c r="J29" s="59"/>
      <c r="K29" s="59"/>
    </row>
    <row r="30" spans="1:11" ht="15.75">
      <c r="A30" s="7" t="s">
        <v>31</v>
      </c>
      <c r="B30" s="32" t="s">
        <v>186</v>
      </c>
      <c r="C30" s="7"/>
      <c r="D30" s="8" t="s">
        <v>26</v>
      </c>
      <c r="E30" s="18" t="s">
        <v>28</v>
      </c>
      <c r="F30" s="31"/>
      <c r="H30" s="59"/>
      <c r="I30" s="59"/>
      <c r="J30" s="59"/>
      <c r="K30" s="59"/>
    </row>
    <row r="31" spans="1:11" ht="15">
      <c r="A31" s="3" t="s">
        <v>32</v>
      </c>
      <c r="B31" s="20">
        <v>250</v>
      </c>
      <c r="C31" s="3"/>
      <c r="D31" s="1">
        <v>3</v>
      </c>
      <c r="E31" s="72"/>
      <c r="F31" s="31">
        <f>E31*D31</f>
        <v>0</v>
      </c>
      <c r="G31" s="80">
        <f t="shared" si="1"/>
        <v>0</v>
      </c>
      <c r="H31" s="59"/>
      <c r="I31" s="59"/>
      <c r="J31" s="59"/>
      <c r="K31" s="59"/>
    </row>
    <row r="32" spans="1:11" ht="15">
      <c r="A32" s="3" t="s">
        <v>38</v>
      </c>
      <c r="B32" s="20">
        <v>1000</v>
      </c>
      <c r="C32" s="3"/>
      <c r="D32" s="1">
        <v>12.1</v>
      </c>
      <c r="E32" s="72"/>
      <c r="F32" s="31">
        <f aca="true" t="shared" si="2" ref="F32:F78">E32*D32</f>
        <v>0</v>
      </c>
      <c r="G32" s="80">
        <f t="shared" si="1"/>
        <v>0</v>
      </c>
      <c r="H32" s="38"/>
      <c r="I32" s="38"/>
      <c r="J32" s="38"/>
      <c r="K32" s="38"/>
    </row>
    <row r="33" spans="1:11" ht="15">
      <c r="A33" s="3" t="s">
        <v>40</v>
      </c>
      <c r="B33" s="20">
        <v>1000</v>
      </c>
      <c r="C33" s="5" t="s">
        <v>27</v>
      </c>
      <c r="D33" s="1">
        <v>15.15</v>
      </c>
      <c r="E33" s="72"/>
      <c r="F33" s="31">
        <f t="shared" si="2"/>
        <v>0</v>
      </c>
      <c r="G33" s="80">
        <f t="shared" si="1"/>
        <v>0</v>
      </c>
      <c r="H33" s="38"/>
      <c r="I33" s="38"/>
      <c r="J33" s="38"/>
      <c r="K33" s="38"/>
    </row>
    <row r="34" spans="1:11" ht="15">
      <c r="A34" s="3" t="s">
        <v>41</v>
      </c>
      <c r="B34" s="20">
        <v>1000</v>
      </c>
      <c r="C34" s="5" t="s">
        <v>27</v>
      </c>
      <c r="D34" s="1">
        <v>16.2</v>
      </c>
      <c r="E34" s="72"/>
      <c r="F34" s="31">
        <f t="shared" si="2"/>
        <v>0</v>
      </c>
      <c r="G34" s="80">
        <f t="shared" si="1"/>
        <v>0</v>
      </c>
      <c r="H34" s="38"/>
      <c r="I34" s="38"/>
      <c r="J34" s="38"/>
      <c r="K34" s="38"/>
    </row>
    <row r="35" spans="1:11" ht="15.75">
      <c r="A35" s="7" t="s">
        <v>33</v>
      </c>
      <c r="B35" s="32" t="s">
        <v>186</v>
      </c>
      <c r="C35" s="7"/>
      <c r="D35" s="8" t="s">
        <v>26</v>
      </c>
      <c r="E35" s="18" t="s">
        <v>28</v>
      </c>
      <c r="F35" s="31"/>
      <c r="H35" s="38"/>
      <c r="I35" s="38"/>
      <c r="J35" s="38"/>
      <c r="K35" s="38"/>
    </row>
    <row r="36" spans="1:11" ht="15">
      <c r="A36" s="3" t="s">
        <v>34</v>
      </c>
      <c r="B36" s="20">
        <v>20</v>
      </c>
      <c r="C36" s="3"/>
      <c r="D36" s="1">
        <v>1.5</v>
      </c>
      <c r="E36" s="73"/>
      <c r="F36" s="31">
        <f t="shared" si="2"/>
        <v>0</v>
      </c>
      <c r="G36" s="80">
        <f t="shared" si="1"/>
        <v>0</v>
      </c>
      <c r="H36" s="38"/>
      <c r="I36" s="38"/>
      <c r="J36" s="38"/>
      <c r="K36" s="38"/>
    </row>
    <row r="37" spans="1:11" ht="15">
      <c r="A37" s="3" t="s">
        <v>35</v>
      </c>
      <c r="B37" s="20">
        <v>20</v>
      </c>
      <c r="C37" s="3"/>
      <c r="D37" s="1">
        <v>1.5</v>
      </c>
      <c r="E37" s="72"/>
      <c r="F37" s="31">
        <f t="shared" si="2"/>
        <v>0</v>
      </c>
      <c r="G37" s="80">
        <f t="shared" si="1"/>
        <v>0</v>
      </c>
      <c r="H37" s="38"/>
      <c r="I37" s="38"/>
      <c r="J37" s="38"/>
      <c r="K37" s="38"/>
    </row>
    <row r="38" spans="1:11" ht="15">
      <c r="A38" s="3" t="s">
        <v>36</v>
      </c>
      <c r="B38" s="20">
        <v>100</v>
      </c>
      <c r="C38" s="3"/>
      <c r="D38" s="1">
        <v>6.3</v>
      </c>
      <c r="E38" s="73"/>
      <c r="F38" s="31">
        <f t="shared" si="2"/>
        <v>0</v>
      </c>
      <c r="G38" s="80">
        <f t="shared" si="1"/>
        <v>0</v>
      </c>
      <c r="H38" s="38"/>
      <c r="I38" s="38"/>
      <c r="J38" s="38"/>
      <c r="K38" s="38"/>
    </row>
    <row r="39" spans="1:11" ht="15">
      <c r="A39" s="3" t="s">
        <v>0</v>
      </c>
      <c r="B39" s="20">
        <v>100</v>
      </c>
      <c r="C39" s="3"/>
      <c r="D39" s="1">
        <v>5.95</v>
      </c>
      <c r="E39" s="73"/>
      <c r="F39" s="31">
        <f t="shared" si="2"/>
        <v>0</v>
      </c>
      <c r="G39" s="80">
        <f t="shared" si="1"/>
        <v>0</v>
      </c>
      <c r="H39" s="38"/>
      <c r="I39" s="38"/>
      <c r="J39" s="38"/>
      <c r="K39" s="38"/>
    </row>
    <row r="40" spans="1:11" ht="15">
      <c r="A40" s="19" t="s">
        <v>80</v>
      </c>
      <c r="B40" s="20">
        <v>100</v>
      </c>
      <c r="C40" s="3"/>
      <c r="D40" s="1">
        <v>2.2</v>
      </c>
      <c r="E40" s="73"/>
      <c r="F40" s="31">
        <f t="shared" si="2"/>
        <v>0</v>
      </c>
      <c r="G40" s="80">
        <f t="shared" si="1"/>
        <v>0</v>
      </c>
      <c r="H40" s="38"/>
      <c r="I40" s="38"/>
      <c r="J40" s="38"/>
      <c r="K40" s="38"/>
    </row>
    <row r="41" spans="1:11" ht="15.75">
      <c r="A41" s="7" t="s">
        <v>43</v>
      </c>
      <c r="B41" s="32" t="s">
        <v>186</v>
      </c>
      <c r="C41" s="7"/>
      <c r="D41" s="8" t="s">
        <v>26</v>
      </c>
      <c r="E41" s="18" t="s">
        <v>28</v>
      </c>
      <c r="F41" s="31"/>
      <c r="H41" s="38"/>
      <c r="I41" s="38"/>
      <c r="J41" s="38"/>
      <c r="K41" s="38"/>
    </row>
    <row r="42" spans="1:11" ht="15">
      <c r="A42" s="3" t="s">
        <v>57</v>
      </c>
      <c r="B42" s="20">
        <v>40</v>
      </c>
      <c r="C42" s="5" t="s">
        <v>27</v>
      </c>
      <c r="D42" s="9">
        <v>1.85</v>
      </c>
      <c r="E42" s="72"/>
      <c r="F42" s="31">
        <f t="shared" si="2"/>
        <v>0</v>
      </c>
      <c r="G42" s="80">
        <f t="shared" si="1"/>
        <v>0</v>
      </c>
      <c r="H42" s="38"/>
      <c r="I42" s="38"/>
      <c r="J42" s="38"/>
      <c r="K42" s="38"/>
    </row>
    <row r="43" spans="1:11" ht="15">
      <c r="A43" s="3" t="s">
        <v>48</v>
      </c>
      <c r="B43" s="20">
        <v>50</v>
      </c>
      <c r="C43" s="5" t="s">
        <v>27</v>
      </c>
      <c r="D43" s="9">
        <v>2</v>
      </c>
      <c r="E43" s="72"/>
      <c r="F43" s="31">
        <f t="shared" si="2"/>
        <v>0</v>
      </c>
      <c r="G43" s="80">
        <f t="shared" si="1"/>
        <v>0</v>
      </c>
      <c r="H43" s="38"/>
      <c r="I43" s="38"/>
      <c r="J43" s="38"/>
      <c r="K43" s="38"/>
    </row>
    <row r="44" spans="1:11" ht="15">
      <c r="A44" s="3" t="s">
        <v>45</v>
      </c>
      <c r="B44" s="20">
        <v>30.6</v>
      </c>
      <c r="C44" s="5" t="s">
        <v>27</v>
      </c>
      <c r="D44" s="9">
        <v>2.4</v>
      </c>
      <c r="E44" s="72"/>
      <c r="F44" s="31">
        <f t="shared" si="2"/>
        <v>0</v>
      </c>
      <c r="G44" s="80">
        <f t="shared" si="1"/>
        <v>0</v>
      </c>
      <c r="H44" s="38"/>
      <c r="I44" s="38"/>
      <c r="J44" s="38"/>
      <c r="K44" s="38"/>
    </row>
    <row r="45" spans="1:11" ht="15">
      <c r="A45" s="3" t="s">
        <v>46</v>
      </c>
      <c r="B45" s="20">
        <v>30.6</v>
      </c>
      <c r="C45" s="5" t="s">
        <v>27</v>
      </c>
      <c r="D45" s="9">
        <v>2.4</v>
      </c>
      <c r="E45" s="72"/>
      <c r="F45" s="31">
        <f t="shared" si="2"/>
        <v>0</v>
      </c>
      <c r="G45" s="80">
        <f t="shared" si="1"/>
        <v>0</v>
      </c>
      <c r="H45" s="38"/>
      <c r="I45" s="38"/>
      <c r="J45" s="38"/>
      <c r="K45" s="38"/>
    </row>
    <row r="46" spans="1:11" ht="15">
      <c r="A46" s="3" t="s">
        <v>44</v>
      </c>
      <c r="B46" s="20">
        <v>40</v>
      </c>
      <c r="C46" s="5" t="s">
        <v>27</v>
      </c>
      <c r="D46" s="10">
        <v>1.85</v>
      </c>
      <c r="E46" s="72"/>
      <c r="F46" s="31">
        <f t="shared" si="2"/>
        <v>0</v>
      </c>
      <c r="G46" s="80">
        <f t="shared" si="1"/>
        <v>0</v>
      </c>
      <c r="H46" s="38"/>
      <c r="I46" s="38"/>
      <c r="J46" s="38"/>
      <c r="K46" s="38"/>
    </row>
    <row r="47" spans="1:11" ht="15">
      <c r="A47" s="3" t="s">
        <v>1</v>
      </c>
      <c r="B47" s="20">
        <v>40</v>
      </c>
      <c r="C47" s="5" t="s">
        <v>27</v>
      </c>
      <c r="D47" s="10">
        <v>1.85</v>
      </c>
      <c r="E47" s="72"/>
      <c r="F47" s="31">
        <f t="shared" si="2"/>
        <v>0</v>
      </c>
      <c r="G47" s="80">
        <f t="shared" si="1"/>
        <v>0</v>
      </c>
      <c r="H47" s="38"/>
      <c r="I47" s="38"/>
      <c r="J47" s="38"/>
      <c r="K47" s="38"/>
    </row>
    <row r="48" spans="1:11" ht="15">
      <c r="A48" s="3" t="s">
        <v>47</v>
      </c>
      <c r="B48" s="20">
        <v>50</v>
      </c>
      <c r="C48" s="5" t="s">
        <v>27</v>
      </c>
      <c r="D48" s="10">
        <v>2.7</v>
      </c>
      <c r="E48" s="72"/>
      <c r="F48" s="31">
        <f t="shared" si="2"/>
        <v>0</v>
      </c>
      <c r="G48" s="80">
        <f t="shared" si="1"/>
        <v>0</v>
      </c>
      <c r="H48" s="38"/>
      <c r="I48" s="38"/>
      <c r="J48" s="38"/>
      <c r="K48" s="38"/>
    </row>
    <row r="49" spans="1:11" ht="15">
      <c r="A49" s="3" t="s">
        <v>187</v>
      </c>
      <c r="B49" s="20">
        <v>30</v>
      </c>
      <c r="C49" s="5" t="s">
        <v>27</v>
      </c>
      <c r="D49" s="9">
        <v>3.5</v>
      </c>
      <c r="E49" s="72"/>
      <c r="F49" s="31">
        <f t="shared" si="2"/>
        <v>0</v>
      </c>
      <c r="G49" s="80">
        <f t="shared" si="1"/>
        <v>0</v>
      </c>
      <c r="H49" s="38"/>
      <c r="I49" s="38"/>
      <c r="J49" s="38"/>
      <c r="K49" s="38"/>
    </row>
    <row r="50" spans="1:11" ht="15">
      <c r="A50" s="3" t="s">
        <v>71</v>
      </c>
      <c r="B50" s="20">
        <v>30</v>
      </c>
      <c r="C50" s="5" t="s">
        <v>27</v>
      </c>
      <c r="D50" s="9">
        <v>3.5</v>
      </c>
      <c r="E50" s="72"/>
      <c r="F50" s="31">
        <f t="shared" si="2"/>
        <v>0</v>
      </c>
      <c r="G50" s="80">
        <f t="shared" si="1"/>
        <v>0</v>
      </c>
      <c r="H50" s="38"/>
      <c r="I50" s="38"/>
      <c r="J50" s="38"/>
      <c r="K50" s="38"/>
    </row>
    <row r="51" spans="1:11" ht="15">
      <c r="A51" s="3" t="s">
        <v>70</v>
      </c>
      <c r="B51" s="20">
        <v>30</v>
      </c>
      <c r="C51" s="5" t="s">
        <v>27</v>
      </c>
      <c r="D51" s="9">
        <v>3.9</v>
      </c>
      <c r="E51" s="72"/>
      <c r="F51" s="31">
        <f t="shared" si="2"/>
        <v>0</v>
      </c>
      <c r="G51" s="80">
        <f t="shared" si="1"/>
        <v>0</v>
      </c>
      <c r="H51" s="38"/>
      <c r="I51" s="38"/>
      <c r="J51" s="38"/>
      <c r="K51" s="38"/>
    </row>
    <row r="52" spans="1:11" ht="15">
      <c r="A52" s="3" t="s">
        <v>69</v>
      </c>
      <c r="B52" s="20">
        <v>30</v>
      </c>
      <c r="C52" s="5" t="s">
        <v>27</v>
      </c>
      <c r="D52" s="9">
        <v>3.5</v>
      </c>
      <c r="E52" s="72"/>
      <c r="F52" s="31">
        <f t="shared" si="2"/>
        <v>0</v>
      </c>
      <c r="G52" s="80">
        <f t="shared" si="1"/>
        <v>0</v>
      </c>
      <c r="H52" s="38"/>
      <c r="I52" s="38"/>
      <c r="J52" s="38"/>
      <c r="K52" s="38"/>
    </row>
    <row r="53" spans="1:11" ht="15">
      <c r="A53" s="3" t="s">
        <v>171</v>
      </c>
      <c r="B53" s="20">
        <v>40</v>
      </c>
      <c r="C53" s="5" t="s">
        <v>27</v>
      </c>
      <c r="D53" s="9">
        <v>2.95</v>
      </c>
      <c r="E53" s="73"/>
      <c r="F53" s="31">
        <f t="shared" si="2"/>
        <v>0</v>
      </c>
      <c r="G53" s="80">
        <f t="shared" si="1"/>
        <v>0</v>
      </c>
      <c r="H53" s="38"/>
      <c r="I53" s="38"/>
      <c r="J53" s="38"/>
      <c r="K53" s="38"/>
    </row>
    <row r="54" spans="1:11" ht="15.75">
      <c r="A54" s="7" t="s">
        <v>148</v>
      </c>
      <c r="B54" s="32" t="s">
        <v>186</v>
      </c>
      <c r="C54" s="7"/>
      <c r="D54" s="8" t="s">
        <v>26</v>
      </c>
      <c r="E54" s="18" t="s">
        <v>28</v>
      </c>
      <c r="F54" s="31"/>
      <c r="H54" s="38"/>
      <c r="I54" s="38"/>
      <c r="J54" s="38"/>
      <c r="K54" s="38"/>
    </row>
    <row r="55" spans="1:11" ht="15">
      <c r="A55" s="3" t="s">
        <v>53</v>
      </c>
      <c r="B55" s="20">
        <v>100</v>
      </c>
      <c r="C55" s="5" t="s">
        <v>27</v>
      </c>
      <c r="D55" s="10">
        <v>3.3</v>
      </c>
      <c r="E55" s="72"/>
      <c r="F55" s="31">
        <f t="shared" si="2"/>
        <v>0</v>
      </c>
      <c r="G55" s="80">
        <f t="shared" si="1"/>
        <v>0</v>
      </c>
      <c r="H55" s="38"/>
      <c r="I55" s="38"/>
      <c r="J55" s="38"/>
      <c r="K55" s="38"/>
    </row>
    <row r="56" spans="1:11" ht="15">
      <c r="A56" s="3" t="s">
        <v>54</v>
      </c>
      <c r="B56" s="20">
        <v>100</v>
      </c>
      <c r="C56" s="5" t="s">
        <v>27</v>
      </c>
      <c r="D56" s="10">
        <v>2.5</v>
      </c>
      <c r="E56" s="72"/>
      <c r="F56" s="31">
        <f t="shared" si="2"/>
        <v>0</v>
      </c>
      <c r="G56" s="80">
        <f t="shared" si="1"/>
        <v>0</v>
      </c>
      <c r="H56" s="38"/>
      <c r="I56" s="38"/>
      <c r="J56" s="38"/>
      <c r="K56" s="38"/>
    </row>
    <row r="57" spans="1:11" ht="15">
      <c r="A57" s="3" t="s">
        <v>55</v>
      </c>
      <c r="B57" s="20">
        <v>100</v>
      </c>
      <c r="C57" s="5" t="s">
        <v>27</v>
      </c>
      <c r="D57" s="9">
        <v>2.6</v>
      </c>
      <c r="E57" s="72"/>
      <c r="F57" s="31">
        <f t="shared" si="2"/>
        <v>0</v>
      </c>
      <c r="G57" s="80">
        <f t="shared" si="1"/>
        <v>0</v>
      </c>
      <c r="H57" s="38"/>
      <c r="I57" s="38"/>
      <c r="J57" s="38"/>
      <c r="K57" s="38"/>
    </row>
    <row r="58" spans="1:11" ht="15">
      <c r="A58" s="3" t="s">
        <v>56</v>
      </c>
      <c r="B58" s="20">
        <v>100</v>
      </c>
      <c r="C58" s="5" t="s">
        <v>27</v>
      </c>
      <c r="D58" s="9">
        <v>2.6</v>
      </c>
      <c r="E58" s="72"/>
      <c r="F58" s="31">
        <f t="shared" si="2"/>
        <v>0</v>
      </c>
      <c r="G58" s="80">
        <f t="shared" si="1"/>
        <v>0</v>
      </c>
      <c r="H58" s="38"/>
      <c r="I58" s="38"/>
      <c r="J58" s="38"/>
      <c r="K58" s="38"/>
    </row>
    <row r="59" spans="1:11" ht="15">
      <c r="A59" s="3" t="s">
        <v>59</v>
      </c>
      <c r="B59" s="20">
        <v>70</v>
      </c>
      <c r="C59" s="5" t="s">
        <v>27</v>
      </c>
      <c r="D59" s="9">
        <v>5.6</v>
      </c>
      <c r="E59" s="72"/>
      <c r="F59" s="31">
        <f t="shared" si="2"/>
        <v>0</v>
      </c>
      <c r="G59" s="80">
        <f t="shared" si="1"/>
        <v>0</v>
      </c>
      <c r="H59" s="38"/>
      <c r="I59" s="38"/>
      <c r="J59" s="38"/>
      <c r="K59" s="38"/>
    </row>
    <row r="60" spans="1:11" ht="15">
      <c r="A60" s="3" t="s">
        <v>51</v>
      </c>
      <c r="B60" s="20">
        <v>100</v>
      </c>
      <c r="C60" s="5" t="s">
        <v>27</v>
      </c>
      <c r="D60" s="9">
        <v>4.7</v>
      </c>
      <c r="E60" s="72"/>
      <c r="F60" s="31">
        <f t="shared" si="2"/>
        <v>0</v>
      </c>
      <c r="G60" s="80">
        <f t="shared" si="1"/>
        <v>0</v>
      </c>
      <c r="H60" s="38"/>
      <c r="I60" s="38"/>
      <c r="J60" s="38"/>
      <c r="K60" s="38"/>
    </row>
    <row r="61" spans="1:11" ht="15">
      <c r="A61" s="3" t="s">
        <v>52</v>
      </c>
      <c r="B61" s="20">
        <v>100</v>
      </c>
      <c r="C61" s="5" t="s">
        <v>27</v>
      </c>
      <c r="D61" s="9">
        <v>4.7</v>
      </c>
      <c r="E61" s="72"/>
      <c r="F61" s="31">
        <f t="shared" si="2"/>
        <v>0</v>
      </c>
      <c r="G61" s="80">
        <f t="shared" si="1"/>
        <v>0</v>
      </c>
      <c r="H61" s="38"/>
      <c r="I61" s="38"/>
      <c r="J61" s="38"/>
      <c r="K61" s="38"/>
    </row>
    <row r="62" spans="1:11" ht="15">
      <c r="A62" s="3" t="s">
        <v>60</v>
      </c>
      <c r="B62" s="20">
        <v>100</v>
      </c>
      <c r="C62" s="5" t="s">
        <v>27</v>
      </c>
      <c r="D62" s="9">
        <v>4.7</v>
      </c>
      <c r="E62" s="72"/>
      <c r="F62" s="31">
        <f t="shared" si="2"/>
        <v>0</v>
      </c>
      <c r="G62" s="80">
        <f t="shared" si="1"/>
        <v>0</v>
      </c>
      <c r="H62" s="38"/>
      <c r="I62" s="38"/>
      <c r="J62" s="38"/>
      <c r="K62" s="38"/>
    </row>
    <row r="63" spans="1:11" ht="15">
      <c r="A63" s="3" t="s">
        <v>61</v>
      </c>
      <c r="B63" s="20">
        <v>100</v>
      </c>
      <c r="C63" s="5" t="s">
        <v>27</v>
      </c>
      <c r="D63" s="9">
        <v>4.7</v>
      </c>
      <c r="E63" s="72"/>
      <c r="F63" s="31">
        <f t="shared" si="2"/>
        <v>0</v>
      </c>
      <c r="G63" s="80">
        <f t="shared" si="1"/>
        <v>0</v>
      </c>
      <c r="H63" s="38"/>
      <c r="I63" s="38"/>
      <c r="J63" s="38"/>
      <c r="K63" s="38"/>
    </row>
    <row r="64" spans="1:11" ht="15">
      <c r="A64" s="3" t="s">
        <v>4</v>
      </c>
      <c r="B64" s="20">
        <v>50</v>
      </c>
      <c r="C64" s="5" t="s">
        <v>27</v>
      </c>
      <c r="D64" s="9">
        <v>4.7</v>
      </c>
      <c r="E64" s="72"/>
      <c r="F64" s="31">
        <f t="shared" si="2"/>
        <v>0</v>
      </c>
      <c r="G64" s="80">
        <f t="shared" si="1"/>
        <v>0</v>
      </c>
      <c r="H64" s="38"/>
      <c r="I64" s="38"/>
      <c r="J64" s="38"/>
      <c r="K64" s="38"/>
    </row>
    <row r="65" spans="1:11" ht="15">
      <c r="A65" s="3" t="s">
        <v>58</v>
      </c>
      <c r="B65" s="20">
        <v>50</v>
      </c>
      <c r="C65" s="3"/>
      <c r="D65" s="9">
        <v>2.2</v>
      </c>
      <c r="E65" s="72"/>
      <c r="F65" s="31">
        <f t="shared" si="2"/>
        <v>0</v>
      </c>
      <c r="G65" s="80">
        <f t="shared" si="1"/>
        <v>0</v>
      </c>
      <c r="H65" s="38"/>
      <c r="I65" s="38"/>
      <c r="J65" s="38"/>
      <c r="K65" s="38"/>
    </row>
    <row r="66" spans="1:11" ht="15">
      <c r="A66" s="3" t="s">
        <v>2</v>
      </c>
      <c r="B66" s="20">
        <v>100</v>
      </c>
      <c r="C66" s="3"/>
      <c r="D66" s="10">
        <v>2.3</v>
      </c>
      <c r="E66" s="72"/>
      <c r="F66" s="31">
        <f t="shared" si="2"/>
        <v>0</v>
      </c>
      <c r="G66" s="80">
        <f t="shared" si="1"/>
        <v>0</v>
      </c>
      <c r="H66" s="38"/>
      <c r="I66" s="38"/>
      <c r="J66" s="38"/>
      <c r="K66" s="38"/>
    </row>
    <row r="67" spans="1:11" ht="15">
      <c r="A67" s="3" t="s">
        <v>50</v>
      </c>
      <c r="B67" s="20">
        <v>50</v>
      </c>
      <c r="C67" s="3"/>
      <c r="D67" s="9">
        <v>1</v>
      </c>
      <c r="E67" s="72"/>
      <c r="F67" s="31">
        <f t="shared" si="2"/>
        <v>0</v>
      </c>
      <c r="G67" s="80">
        <f t="shared" si="1"/>
        <v>0</v>
      </c>
      <c r="H67" s="38"/>
      <c r="I67" s="38"/>
      <c r="J67" s="38"/>
      <c r="K67" s="38"/>
    </row>
    <row r="68" spans="1:11" ht="15">
      <c r="A68" s="3" t="s">
        <v>49</v>
      </c>
      <c r="B68" s="20">
        <v>50</v>
      </c>
      <c r="C68" s="3"/>
      <c r="D68" s="10">
        <v>1</v>
      </c>
      <c r="E68" s="72"/>
      <c r="F68" s="31">
        <f t="shared" si="2"/>
        <v>0</v>
      </c>
      <c r="G68" s="80">
        <f t="shared" si="1"/>
        <v>0</v>
      </c>
      <c r="H68" s="38"/>
      <c r="I68" s="38"/>
      <c r="J68" s="38"/>
      <c r="K68" s="38"/>
    </row>
    <row r="69" spans="1:11" ht="15">
      <c r="A69" s="3" t="s">
        <v>3</v>
      </c>
      <c r="B69" s="20">
        <v>50</v>
      </c>
      <c r="C69" s="3"/>
      <c r="D69" s="9">
        <v>1.2</v>
      </c>
      <c r="E69" s="72"/>
      <c r="F69" s="31">
        <f t="shared" si="2"/>
        <v>0</v>
      </c>
      <c r="G69" s="80">
        <f t="shared" si="1"/>
        <v>0</v>
      </c>
      <c r="H69" s="38"/>
      <c r="I69" s="38"/>
      <c r="J69" s="38"/>
      <c r="K69" s="38"/>
    </row>
    <row r="70" spans="1:11" ht="15.75">
      <c r="A70" s="7" t="s">
        <v>5</v>
      </c>
      <c r="B70" s="32" t="s">
        <v>186</v>
      </c>
      <c r="C70" s="7"/>
      <c r="D70" s="8" t="s">
        <v>26</v>
      </c>
      <c r="E70" s="18" t="s">
        <v>28</v>
      </c>
      <c r="F70" s="31"/>
      <c r="H70" s="38"/>
      <c r="I70" s="38"/>
      <c r="J70" s="38"/>
      <c r="K70" s="38"/>
    </row>
    <row r="71" spans="1:11" ht="15">
      <c r="A71" s="3" t="s">
        <v>62</v>
      </c>
      <c r="B71" s="20">
        <v>1000</v>
      </c>
      <c r="C71" s="5" t="s">
        <v>27</v>
      </c>
      <c r="D71" s="9">
        <v>5.5</v>
      </c>
      <c r="E71" s="72"/>
      <c r="F71" s="31">
        <f t="shared" si="2"/>
        <v>0</v>
      </c>
      <c r="G71" s="80">
        <f t="shared" si="1"/>
        <v>0</v>
      </c>
      <c r="H71" s="38"/>
      <c r="I71" s="38"/>
      <c r="J71" s="38"/>
      <c r="K71" s="38"/>
    </row>
    <row r="72" spans="1:11" ht="15">
      <c r="A72" s="3" t="s">
        <v>62</v>
      </c>
      <c r="B72" s="20">
        <v>500</v>
      </c>
      <c r="C72" s="5" t="s">
        <v>27</v>
      </c>
      <c r="D72" s="9">
        <v>3</v>
      </c>
      <c r="E72" s="72"/>
      <c r="F72" s="31">
        <f t="shared" si="2"/>
        <v>0</v>
      </c>
      <c r="G72" s="80">
        <f t="shared" si="1"/>
        <v>0</v>
      </c>
      <c r="H72" s="38"/>
      <c r="I72" s="38"/>
      <c r="J72" s="38"/>
      <c r="K72" s="38"/>
    </row>
    <row r="73" spans="1:11" ht="15">
      <c r="A73" s="3" t="s">
        <v>63</v>
      </c>
      <c r="B73" s="20">
        <v>1000</v>
      </c>
      <c r="C73" s="3"/>
      <c r="D73" s="9">
        <v>3.15</v>
      </c>
      <c r="E73" s="72"/>
      <c r="F73" s="31">
        <f t="shared" si="2"/>
        <v>0</v>
      </c>
      <c r="G73" s="80">
        <f t="shared" si="1"/>
        <v>0</v>
      </c>
      <c r="H73" s="38"/>
      <c r="I73" s="38"/>
      <c r="J73" s="38"/>
      <c r="K73" s="38"/>
    </row>
    <row r="74" spans="1:11" ht="15">
      <c r="A74" s="3" t="s">
        <v>64</v>
      </c>
      <c r="B74" s="20">
        <v>1000</v>
      </c>
      <c r="C74" s="5" t="s">
        <v>27</v>
      </c>
      <c r="D74" s="11">
        <v>3.9</v>
      </c>
      <c r="E74" s="72"/>
      <c r="F74" s="31">
        <f t="shared" si="2"/>
        <v>0</v>
      </c>
      <c r="G74" s="80">
        <f t="shared" si="1"/>
        <v>0</v>
      </c>
      <c r="H74" s="38"/>
      <c r="I74" s="38"/>
      <c r="J74" s="38"/>
      <c r="K74" s="38"/>
    </row>
    <row r="75" spans="1:11" ht="15">
      <c r="A75" s="3" t="s">
        <v>65</v>
      </c>
      <c r="B75" s="20">
        <v>500</v>
      </c>
      <c r="C75" s="3"/>
      <c r="D75" s="11">
        <v>2</v>
      </c>
      <c r="E75" s="72"/>
      <c r="F75" s="31">
        <f t="shared" si="2"/>
        <v>0</v>
      </c>
      <c r="G75" s="80">
        <f t="shared" si="1"/>
        <v>0</v>
      </c>
      <c r="H75" s="38"/>
      <c r="I75" s="38"/>
      <c r="J75" s="38"/>
      <c r="K75" s="38"/>
    </row>
    <row r="76" spans="1:11" ht="15.75">
      <c r="A76" s="7" t="s">
        <v>6</v>
      </c>
      <c r="B76" s="32" t="s">
        <v>186</v>
      </c>
      <c r="C76" s="7"/>
      <c r="D76" s="8" t="s">
        <v>26</v>
      </c>
      <c r="E76" s="18" t="s">
        <v>28</v>
      </c>
      <c r="F76" s="31"/>
      <c r="H76" s="38"/>
      <c r="I76" s="38"/>
      <c r="J76" s="38"/>
      <c r="K76" s="38"/>
    </row>
    <row r="77" spans="1:11" ht="15">
      <c r="A77" s="3" t="s">
        <v>7</v>
      </c>
      <c r="B77" s="20">
        <v>500</v>
      </c>
      <c r="C77" s="3"/>
      <c r="D77" s="9">
        <v>5</v>
      </c>
      <c r="E77" s="72"/>
      <c r="F77" s="31">
        <f t="shared" si="2"/>
        <v>0</v>
      </c>
      <c r="G77" s="80">
        <f t="shared" si="1"/>
        <v>0</v>
      </c>
      <c r="H77" s="38"/>
      <c r="I77" s="38"/>
      <c r="J77" s="38"/>
      <c r="K77" s="38"/>
    </row>
    <row r="78" spans="1:11" ht="15">
      <c r="A78" s="3" t="s">
        <v>8</v>
      </c>
      <c r="B78" s="20">
        <v>1000</v>
      </c>
      <c r="C78" s="3"/>
      <c r="D78" s="9">
        <v>8.25</v>
      </c>
      <c r="E78" s="72"/>
      <c r="F78" s="31">
        <f t="shared" si="2"/>
        <v>0</v>
      </c>
      <c r="G78" s="80">
        <f t="shared" si="1"/>
        <v>0</v>
      </c>
      <c r="H78" s="38"/>
      <c r="I78" s="38"/>
      <c r="J78" s="38"/>
      <c r="K78" s="38"/>
    </row>
    <row r="79" spans="1:11" ht="15.75">
      <c r="A79" s="7" t="s">
        <v>11</v>
      </c>
      <c r="B79" s="32" t="s">
        <v>186</v>
      </c>
      <c r="C79" s="7"/>
      <c r="D79" s="8" t="s">
        <v>26</v>
      </c>
      <c r="E79" s="18" t="s">
        <v>28</v>
      </c>
      <c r="F79" s="31"/>
      <c r="H79" s="38"/>
      <c r="I79" s="38"/>
      <c r="J79" s="38"/>
      <c r="K79" s="38"/>
    </row>
    <row r="80" spans="1:11" ht="15">
      <c r="A80" s="3" t="s">
        <v>73</v>
      </c>
      <c r="B80" s="20">
        <v>300</v>
      </c>
      <c r="C80" s="3"/>
      <c r="D80" s="9">
        <v>3.3</v>
      </c>
      <c r="E80" s="72"/>
      <c r="F80" s="31">
        <f aca="true" t="shared" si="3" ref="F80:F142">E80*D80</f>
        <v>0</v>
      </c>
      <c r="G80" s="80">
        <f aca="true" t="shared" si="4" ref="G80:G142">E80*B80</f>
        <v>0</v>
      </c>
      <c r="H80" s="38"/>
      <c r="I80" s="38"/>
      <c r="J80" s="38"/>
      <c r="K80" s="38"/>
    </row>
    <row r="81" spans="1:11" ht="15">
      <c r="A81" s="3" t="s">
        <v>12</v>
      </c>
      <c r="B81" s="20">
        <v>300</v>
      </c>
      <c r="C81" s="3"/>
      <c r="D81" s="9">
        <v>3.3</v>
      </c>
      <c r="E81" s="72"/>
      <c r="F81" s="31">
        <f t="shared" si="3"/>
        <v>0</v>
      </c>
      <c r="G81" s="80">
        <f t="shared" si="4"/>
        <v>0</v>
      </c>
      <c r="H81" s="38"/>
      <c r="I81" s="38"/>
      <c r="J81" s="38"/>
      <c r="K81" s="38"/>
    </row>
    <row r="82" spans="1:11" ht="15">
      <c r="A82" s="3" t="s">
        <v>13</v>
      </c>
      <c r="B82" s="20">
        <v>370</v>
      </c>
      <c r="C82" s="3"/>
      <c r="D82" s="9">
        <v>3.3</v>
      </c>
      <c r="E82" s="72"/>
      <c r="F82" s="31">
        <f t="shared" si="3"/>
        <v>0</v>
      </c>
      <c r="G82" s="80">
        <f t="shared" si="4"/>
        <v>0</v>
      </c>
      <c r="H82" s="38"/>
      <c r="I82" s="38"/>
      <c r="J82" s="38"/>
      <c r="K82" s="38"/>
    </row>
    <row r="83" spans="1:11" ht="15">
      <c r="A83" s="3" t="s">
        <v>14</v>
      </c>
      <c r="B83" s="20">
        <v>300</v>
      </c>
      <c r="C83" s="3"/>
      <c r="D83" s="9">
        <v>3.3</v>
      </c>
      <c r="E83" s="72"/>
      <c r="F83" s="31">
        <f t="shared" si="3"/>
        <v>0</v>
      </c>
      <c r="G83" s="80">
        <f t="shared" si="4"/>
        <v>0</v>
      </c>
      <c r="H83" s="38"/>
      <c r="I83" s="38"/>
      <c r="J83" s="38"/>
      <c r="K83" s="38"/>
    </row>
    <row r="84" spans="1:11" ht="15">
      <c r="A84" s="3" t="s">
        <v>15</v>
      </c>
      <c r="B84" s="20">
        <v>300</v>
      </c>
      <c r="C84" s="3"/>
      <c r="D84" s="9">
        <v>3.3</v>
      </c>
      <c r="E84" s="72"/>
      <c r="F84" s="31">
        <f t="shared" si="3"/>
        <v>0</v>
      </c>
      <c r="G84" s="80">
        <f t="shared" si="4"/>
        <v>0</v>
      </c>
      <c r="H84" s="38"/>
      <c r="I84" s="38"/>
      <c r="J84" s="38"/>
      <c r="K84" s="38"/>
    </row>
    <row r="85" spans="1:11" ht="15">
      <c r="A85" s="3" t="s">
        <v>72</v>
      </c>
      <c r="B85" s="20">
        <v>370</v>
      </c>
      <c r="C85" s="3"/>
      <c r="D85" s="9">
        <v>3.3</v>
      </c>
      <c r="E85" s="72"/>
      <c r="F85" s="31">
        <f t="shared" si="3"/>
        <v>0</v>
      </c>
      <c r="G85" s="80">
        <f t="shared" si="4"/>
        <v>0</v>
      </c>
      <c r="H85" s="38"/>
      <c r="I85" s="38"/>
      <c r="J85" s="38"/>
      <c r="K85" s="38"/>
    </row>
    <row r="86" spans="1:11" ht="15.75">
      <c r="A86" s="7" t="s">
        <v>17</v>
      </c>
      <c r="B86" s="32" t="s">
        <v>186</v>
      </c>
      <c r="C86" s="7"/>
      <c r="D86" s="8" t="s">
        <v>26</v>
      </c>
      <c r="E86" s="18" t="s">
        <v>28</v>
      </c>
      <c r="F86" s="31"/>
      <c r="H86" s="38"/>
      <c r="I86" s="38"/>
      <c r="J86" s="38"/>
      <c r="K86" s="38"/>
    </row>
    <row r="87" spans="1:11" ht="15">
      <c r="A87" s="3" t="s">
        <v>18</v>
      </c>
      <c r="B87" s="20">
        <v>400</v>
      </c>
      <c r="C87" s="3"/>
      <c r="D87" s="9">
        <v>3.2</v>
      </c>
      <c r="E87" s="72"/>
      <c r="F87" s="31">
        <f t="shared" si="3"/>
        <v>0</v>
      </c>
      <c r="G87" s="80">
        <f t="shared" si="4"/>
        <v>0</v>
      </c>
      <c r="H87" s="38"/>
      <c r="I87" s="38"/>
      <c r="J87" s="38"/>
      <c r="K87" s="38"/>
    </row>
    <row r="88" spans="1:11" ht="15">
      <c r="A88" s="3" t="s">
        <v>170</v>
      </c>
      <c r="B88" s="20">
        <v>400</v>
      </c>
      <c r="C88" s="3"/>
      <c r="D88" s="9">
        <v>3.2</v>
      </c>
      <c r="E88" s="72"/>
      <c r="F88" s="31">
        <f t="shared" si="3"/>
        <v>0</v>
      </c>
      <c r="G88" s="80">
        <f t="shared" si="4"/>
        <v>0</v>
      </c>
      <c r="H88" s="38"/>
      <c r="I88" s="38"/>
      <c r="J88" s="38"/>
      <c r="K88" s="38"/>
    </row>
    <row r="89" spans="1:11" ht="15">
      <c r="A89" s="3" t="s">
        <v>75</v>
      </c>
      <c r="B89" s="20">
        <v>375</v>
      </c>
      <c r="C89" s="5" t="s">
        <v>27</v>
      </c>
      <c r="D89" s="9">
        <v>3.8</v>
      </c>
      <c r="E89" s="72"/>
      <c r="F89" s="31">
        <f t="shared" si="3"/>
        <v>0</v>
      </c>
      <c r="G89" s="80">
        <f t="shared" si="4"/>
        <v>0</v>
      </c>
      <c r="H89" s="38"/>
      <c r="I89" s="38"/>
      <c r="J89" s="38"/>
      <c r="K89" s="38"/>
    </row>
    <row r="90" spans="1:11" ht="15">
      <c r="A90" s="3" t="s">
        <v>74</v>
      </c>
      <c r="B90" s="20">
        <v>800</v>
      </c>
      <c r="C90" s="5" t="s">
        <v>27</v>
      </c>
      <c r="D90" s="9">
        <v>7.2</v>
      </c>
      <c r="E90" s="72"/>
      <c r="F90" s="31">
        <f t="shared" si="3"/>
        <v>0</v>
      </c>
      <c r="G90" s="80">
        <f t="shared" si="4"/>
        <v>0</v>
      </c>
      <c r="H90" s="38"/>
      <c r="I90" s="38"/>
      <c r="J90" s="38"/>
      <c r="K90" s="38"/>
    </row>
    <row r="91" spans="1:11" ht="15">
      <c r="A91" s="3" t="s">
        <v>76</v>
      </c>
      <c r="B91" s="20">
        <v>250</v>
      </c>
      <c r="C91" s="3"/>
      <c r="D91" s="9">
        <v>4.5</v>
      </c>
      <c r="E91" s="72"/>
      <c r="F91" s="31">
        <f t="shared" si="3"/>
        <v>0</v>
      </c>
      <c r="G91" s="80">
        <f t="shared" si="4"/>
        <v>0</v>
      </c>
      <c r="H91" s="38"/>
      <c r="I91" s="38"/>
      <c r="J91" s="38"/>
      <c r="K91" s="38"/>
    </row>
    <row r="92" spans="1:11" ht="15.75">
      <c r="A92" s="7" t="s">
        <v>89</v>
      </c>
      <c r="B92" s="32" t="s">
        <v>186</v>
      </c>
      <c r="C92" s="7"/>
      <c r="D92" s="8" t="s">
        <v>26</v>
      </c>
      <c r="E92" s="18" t="s">
        <v>28</v>
      </c>
      <c r="F92" s="31"/>
      <c r="H92" s="38"/>
      <c r="I92" s="38"/>
      <c r="J92" s="38"/>
      <c r="K92" s="38"/>
    </row>
    <row r="93" spans="1:11" ht="15">
      <c r="A93" s="3" t="s">
        <v>90</v>
      </c>
      <c r="B93" s="20">
        <v>500</v>
      </c>
      <c r="C93" s="5" t="s">
        <v>27</v>
      </c>
      <c r="D93" s="9">
        <v>3.8</v>
      </c>
      <c r="E93" s="72"/>
      <c r="F93" s="31">
        <f t="shared" si="3"/>
        <v>0</v>
      </c>
      <c r="G93" s="80">
        <f t="shared" si="4"/>
        <v>0</v>
      </c>
      <c r="H93" s="38"/>
      <c r="I93" s="38"/>
      <c r="J93" s="38"/>
      <c r="K93" s="38"/>
    </row>
    <row r="94" spans="1:11" ht="15">
      <c r="A94" s="3" t="s">
        <v>93</v>
      </c>
      <c r="B94" s="20">
        <v>500</v>
      </c>
      <c r="C94" s="5" t="s">
        <v>27</v>
      </c>
      <c r="D94" s="9">
        <v>2.7</v>
      </c>
      <c r="E94" s="72"/>
      <c r="F94" s="31">
        <f t="shared" si="3"/>
        <v>0</v>
      </c>
      <c r="G94" s="80">
        <f t="shared" si="4"/>
        <v>0</v>
      </c>
      <c r="H94" s="38"/>
      <c r="I94" s="38"/>
      <c r="J94" s="38"/>
      <c r="K94" s="38"/>
    </row>
    <row r="95" spans="1:11" ht="15">
      <c r="A95" s="3" t="s">
        <v>94</v>
      </c>
      <c r="B95" s="20">
        <v>500</v>
      </c>
      <c r="C95" s="5" t="s">
        <v>27</v>
      </c>
      <c r="D95" s="9">
        <v>2.6</v>
      </c>
      <c r="E95" s="72"/>
      <c r="F95" s="31">
        <f t="shared" si="3"/>
        <v>0</v>
      </c>
      <c r="G95" s="80">
        <f t="shared" si="4"/>
        <v>0</v>
      </c>
      <c r="H95" s="38"/>
      <c r="I95" s="38"/>
      <c r="J95" s="38"/>
      <c r="K95" s="38"/>
    </row>
    <row r="96" spans="1:11" ht="15">
      <c r="A96" s="3" t="s">
        <v>95</v>
      </c>
      <c r="B96" s="20">
        <v>500</v>
      </c>
      <c r="C96" s="5" t="s">
        <v>27</v>
      </c>
      <c r="D96" s="12">
        <v>2.45</v>
      </c>
      <c r="E96" s="72"/>
      <c r="F96" s="31">
        <f t="shared" si="3"/>
        <v>0</v>
      </c>
      <c r="G96" s="80">
        <f t="shared" si="4"/>
        <v>0</v>
      </c>
      <c r="H96" s="38"/>
      <c r="I96" s="38"/>
      <c r="J96" s="38"/>
      <c r="K96" s="38"/>
    </row>
    <row r="97" spans="1:11" ht="15">
      <c r="A97" s="3" t="s">
        <v>98</v>
      </c>
      <c r="B97" s="20">
        <v>500</v>
      </c>
      <c r="C97" s="5" t="s">
        <v>27</v>
      </c>
      <c r="D97" s="12">
        <v>2.45</v>
      </c>
      <c r="E97" s="72"/>
      <c r="F97" s="31">
        <f t="shared" si="3"/>
        <v>0</v>
      </c>
      <c r="G97" s="80">
        <f t="shared" si="4"/>
        <v>0</v>
      </c>
      <c r="H97" s="38"/>
      <c r="I97" s="38"/>
      <c r="J97" s="38"/>
      <c r="K97" s="38"/>
    </row>
    <row r="98" spans="1:11" ht="15">
      <c r="A98" s="3" t="s">
        <v>96</v>
      </c>
      <c r="B98" s="20">
        <v>500</v>
      </c>
      <c r="C98" s="5" t="s">
        <v>27</v>
      </c>
      <c r="D98" s="12">
        <v>2.45</v>
      </c>
      <c r="E98" s="72"/>
      <c r="F98" s="31">
        <f t="shared" si="3"/>
        <v>0</v>
      </c>
      <c r="G98" s="80">
        <f t="shared" si="4"/>
        <v>0</v>
      </c>
      <c r="H98" s="38"/>
      <c r="I98" s="38"/>
      <c r="J98" s="38"/>
      <c r="K98" s="38"/>
    </row>
    <row r="99" spans="1:11" ht="15">
      <c r="A99" s="3" t="s">
        <v>97</v>
      </c>
      <c r="B99" s="20">
        <v>500</v>
      </c>
      <c r="C99" s="5" t="s">
        <v>27</v>
      </c>
      <c r="D99" s="12">
        <v>2.45</v>
      </c>
      <c r="E99" s="72"/>
      <c r="F99" s="31">
        <f t="shared" si="3"/>
        <v>0</v>
      </c>
      <c r="G99" s="80">
        <f t="shared" si="4"/>
        <v>0</v>
      </c>
      <c r="H99" s="38"/>
      <c r="I99" s="38"/>
      <c r="J99" s="38"/>
      <c r="K99" s="38"/>
    </row>
    <row r="100" spans="1:11" ht="15">
      <c r="A100" s="3" t="s">
        <v>99</v>
      </c>
      <c r="B100" s="20">
        <v>500</v>
      </c>
      <c r="C100" s="3"/>
      <c r="D100" s="15">
        <v>4.95</v>
      </c>
      <c r="E100" s="72"/>
      <c r="F100" s="31">
        <f t="shared" si="3"/>
        <v>0</v>
      </c>
      <c r="G100" s="80">
        <f t="shared" si="4"/>
        <v>0</v>
      </c>
      <c r="H100" s="38"/>
      <c r="I100" s="38"/>
      <c r="J100" s="38"/>
      <c r="K100" s="38"/>
    </row>
    <row r="101" spans="1:11" ht="15">
      <c r="A101" s="3" t="s">
        <v>19</v>
      </c>
      <c r="B101" s="20">
        <v>500</v>
      </c>
      <c r="C101" s="3"/>
      <c r="D101" s="15">
        <v>3.4</v>
      </c>
      <c r="E101" s="72"/>
      <c r="F101" s="31">
        <f t="shared" si="3"/>
        <v>0</v>
      </c>
      <c r="G101" s="80">
        <f t="shared" si="4"/>
        <v>0</v>
      </c>
      <c r="H101" s="38"/>
      <c r="I101" s="38"/>
      <c r="J101" s="38"/>
      <c r="K101" s="38"/>
    </row>
    <row r="102" spans="1:11" ht="15">
      <c r="A102" s="3" t="s">
        <v>20</v>
      </c>
      <c r="B102" s="20">
        <v>450</v>
      </c>
      <c r="C102" s="3"/>
      <c r="D102" s="15">
        <v>3.8</v>
      </c>
      <c r="E102" s="72"/>
      <c r="F102" s="31">
        <f t="shared" si="3"/>
        <v>0</v>
      </c>
      <c r="G102" s="80">
        <f t="shared" si="4"/>
        <v>0</v>
      </c>
      <c r="H102" s="38"/>
      <c r="I102" s="38"/>
      <c r="J102" s="38"/>
      <c r="K102" s="38"/>
    </row>
    <row r="103" spans="1:11" ht="15">
      <c r="A103" s="2" t="s">
        <v>133</v>
      </c>
      <c r="B103" s="20">
        <v>50</v>
      </c>
      <c r="C103" s="2"/>
      <c r="D103" s="1">
        <v>2</v>
      </c>
      <c r="E103" s="72"/>
      <c r="F103" s="31">
        <f t="shared" si="3"/>
        <v>0</v>
      </c>
      <c r="G103" s="80">
        <f t="shared" si="4"/>
        <v>0</v>
      </c>
      <c r="H103" s="38"/>
      <c r="I103" s="38"/>
      <c r="J103" s="38"/>
      <c r="K103" s="38"/>
    </row>
    <row r="104" spans="1:11" ht="15">
      <c r="A104" s="2" t="s">
        <v>134</v>
      </c>
      <c r="B104" s="20">
        <v>100</v>
      </c>
      <c r="C104" s="2"/>
      <c r="D104" s="1">
        <v>3.6</v>
      </c>
      <c r="E104" s="72"/>
      <c r="F104" s="31">
        <f t="shared" si="3"/>
        <v>0</v>
      </c>
      <c r="G104" s="80">
        <f t="shared" si="4"/>
        <v>0</v>
      </c>
      <c r="H104" s="38"/>
      <c r="I104" s="38"/>
      <c r="J104" s="38"/>
      <c r="K104" s="38"/>
    </row>
    <row r="105" spans="1:11" ht="15">
      <c r="A105" s="2" t="s">
        <v>21</v>
      </c>
      <c r="B105" s="20">
        <v>42</v>
      </c>
      <c r="C105" s="2"/>
      <c r="D105" s="1">
        <v>5.4</v>
      </c>
      <c r="E105" s="72"/>
      <c r="F105" s="31">
        <f t="shared" si="3"/>
        <v>0</v>
      </c>
      <c r="G105" s="80">
        <f t="shared" si="4"/>
        <v>0</v>
      </c>
      <c r="H105" s="38"/>
      <c r="I105" s="38"/>
      <c r="J105" s="38"/>
      <c r="K105" s="38"/>
    </row>
    <row r="106" spans="1:11" ht="15">
      <c r="A106" s="2" t="s">
        <v>188</v>
      </c>
      <c r="B106" s="20">
        <v>375</v>
      </c>
      <c r="C106" s="5" t="s">
        <v>27</v>
      </c>
      <c r="D106" s="1">
        <v>4</v>
      </c>
      <c r="E106" s="72"/>
      <c r="F106" s="31">
        <f t="shared" si="3"/>
        <v>0</v>
      </c>
      <c r="G106" s="80">
        <f t="shared" si="4"/>
        <v>0</v>
      </c>
      <c r="H106" s="38"/>
      <c r="I106" s="38"/>
      <c r="J106" s="38"/>
      <c r="K106" s="38"/>
    </row>
    <row r="107" spans="1:11" ht="15">
      <c r="A107" s="2" t="s">
        <v>189</v>
      </c>
      <c r="B107" s="20">
        <v>375</v>
      </c>
      <c r="C107" s="5" t="s">
        <v>27</v>
      </c>
      <c r="D107" s="1">
        <v>4</v>
      </c>
      <c r="E107" s="72"/>
      <c r="F107" s="31">
        <f t="shared" si="3"/>
        <v>0</v>
      </c>
      <c r="G107" s="80">
        <f t="shared" si="4"/>
        <v>0</v>
      </c>
      <c r="H107" s="38"/>
      <c r="I107" s="38"/>
      <c r="J107" s="38"/>
      <c r="K107" s="38"/>
    </row>
    <row r="108" spans="1:11" ht="15">
      <c r="A108" s="2" t="s">
        <v>22</v>
      </c>
      <c r="B108" s="20">
        <v>250</v>
      </c>
      <c r="C108" s="2"/>
      <c r="D108" s="1">
        <v>3.5</v>
      </c>
      <c r="E108" s="72"/>
      <c r="F108" s="31">
        <f t="shared" si="3"/>
        <v>0</v>
      </c>
      <c r="G108" s="80">
        <f t="shared" si="4"/>
        <v>0</v>
      </c>
      <c r="H108" s="38"/>
      <c r="I108" s="38"/>
      <c r="J108" s="38"/>
      <c r="K108" s="38"/>
    </row>
    <row r="109" spans="1:11" ht="15">
      <c r="A109" s="2" t="s">
        <v>190</v>
      </c>
      <c r="B109" s="20">
        <v>90</v>
      </c>
      <c r="C109" s="5" t="s">
        <v>27</v>
      </c>
      <c r="D109" s="1">
        <v>2.45</v>
      </c>
      <c r="E109" s="72"/>
      <c r="F109" s="31">
        <f t="shared" si="3"/>
        <v>0</v>
      </c>
      <c r="G109" s="80">
        <f t="shared" si="4"/>
        <v>0</v>
      </c>
      <c r="H109" s="38"/>
      <c r="I109" s="38"/>
      <c r="J109" s="38"/>
      <c r="K109" s="38"/>
    </row>
    <row r="110" spans="1:11" ht="15">
      <c r="A110" s="2" t="s">
        <v>23</v>
      </c>
      <c r="B110" s="20">
        <v>200</v>
      </c>
      <c r="C110" s="5" t="s">
        <v>27</v>
      </c>
      <c r="D110" s="1">
        <v>2.1</v>
      </c>
      <c r="E110" s="72"/>
      <c r="F110" s="31">
        <f t="shared" si="3"/>
        <v>0</v>
      </c>
      <c r="G110" s="80">
        <f t="shared" si="4"/>
        <v>0</v>
      </c>
      <c r="H110" s="38"/>
      <c r="I110" s="38"/>
      <c r="J110" s="38"/>
      <c r="K110" s="38"/>
    </row>
    <row r="111" spans="1:11" ht="15">
      <c r="A111" s="3" t="s">
        <v>82</v>
      </c>
      <c r="B111" s="20">
        <v>100</v>
      </c>
      <c r="C111" s="3"/>
      <c r="D111" s="15">
        <v>2.2</v>
      </c>
      <c r="E111" s="72"/>
      <c r="F111" s="31">
        <f t="shared" si="3"/>
        <v>0</v>
      </c>
      <c r="G111" s="80">
        <f t="shared" si="4"/>
        <v>0</v>
      </c>
      <c r="H111" s="38"/>
      <c r="I111" s="38"/>
      <c r="J111" s="38"/>
      <c r="K111" s="38"/>
    </row>
    <row r="112" spans="1:11" ht="15">
      <c r="A112" s="3" t="s">
        <v>83</v>
      </c>
      <c r="B112" s="20">
        <v>100</v>
      </c>
      <c r="C112" s="3"/>
      <c r="D112" s="15">
        <v>2.2</v>
      </c>
      <c r="E112" s="72"/>
      <c r="F112" s="31">
        <f t="shared" si="3"/>
        <v>0</v>
      </c>
      <c r="G112" s="80">
        <f t="shared" si="4"/>
        <v>0</v>
      </c>
      <c r="H112" s="38"/>
      <c r="I112" s="38"/>
      <c r="J112" s="38"/>
      <c r="K112" s="38"/>
    </row>
    <row r="113" spans="1:11" ht="15">
      <c r="A113" s="3" t="s">
        <v>84</v>
      </c>
      <c r="B113" s="20">
        <v>100</v>
      </c>
      <c r="C113" s="3"/>
      <c r="D113" s="15">
        <v>2.2</v>
      </c>
      <c r="E113" s="72"/>
      <c r="F113" s="31">
        <f t="shared" si="3"/>
        <v>0</v>
      </c>
      <c r="G113" s="80">
        <f t="shared" si="4"/>
        <v>0</v>
      </c>
      <c r="H113" s="38"/>
      <c r="I113" s="38"/>
      <c r="J113" s="38"/>
      <c r="K113" s="38"/>
    </row>
    <row r="114" spans="1:11" ht="15">
      <c r="A114" s="3" t="s">
        <v>132</v>
      </c>
      <c r="B114" s="20">
        <v>250</v>
      </c>
      <c r="C114" s="3"/>
      <c r="D114" s="33">
        <v>4.9</v>
      </c>
      <c r="E114" s="72"/>
      <c r="F114" s="31">
        <f t="shared" si="3"/>
        <v>0</v>
      </c>
      <c r="G114" s="80">
        <f t="shared" si="4"/>
        <v>0</v>
      </c>
      <c r="H114" s="38"/>
      <c r="I114" s="38"/>
      <c r="J114" s="38"/>
      <c r="K114" s="38"/>
    </row>
    <row r="115" spans="1:11" ht="15.75">
      <c r="A115" s="7" t="s">
        <v>113</v>
      </c>
      <c r="B115" s="32" t="s">
        <v>186</v>
      </c>
      <c r="C115" s="7"/>
      <c r="D115" s="8" t="s">
        <v>26</v>
      </c>
      <c r="E115" s="18" t="s">
        <v>28</v>
      </c>
      <c r="F115" s="31"/>
      <c r="H115" s="38"/>
      <c r="I115" s="38"/>
      <c r="J115" s="38"/>
      <c r="K115" s="38"/>
    </row>
    <row r="116" spans="1:11" ht="15">
      <c r="A116" s="3" t="s">
        <v>123</v>
      </c>
      <c r="B116" s="20">
        <v>100</v>
      </c>
      <c r="C116" s="5" t="s">
        <v>27</v>
      </c>
      <c r="D116" s="10">
        <v>2.75</v>
      </c>
      <c r="E116" s="72"/>
      <c r="F116" s="31">
        <f t="shared" si="3"/>
        <v>0</v>
      </c>
      <c r="G116" s="80">
        <f t="shared" si="4"/>
        <v>0</v>
      </c>
      <c r="H116" s="38"/>
      <c r="I116" s="38"/>
      <c r="J116" s="38"/>
      <c r="K116" s="38"/>
    </row>
    <row r="117" spans="1:11" ht="15">
      <c r="A117" s="3" t="s">
        <v>122</v>
      </c>
      <c r="B117" s="20">
        <v>100</v>
      </c>
      <c r="C117" s="5" t="s">
        <v>27</v>
      </c>
      <c r="D117" s="10">
        <v>2.95</v>
      </c>
      <c r="E117" s="72"/>
      <c r="F117" s="31">
        <f t="shared" si="3"/>
        <v>0</v>
      </c>
      <c r="G117" s="80">
        <f t="shared" si="4"/>
        <v>0</v>
      </c>
      <c r="H117" s="38"/>
      <c r="I117" s="38"/>
      <c r="J117" s="38"/>
      <c r="K117" s="38"/>
    </row>
    <row r="118" spans="1:11" ht="15">
      <c r="A118" s="3" t="s">
        <v>124</v>
      </c>
      <c r="B118" s="20">
        <v>100</v>
      </c>
      <c r="C118" s="5" t="s">
        <v>27</v>
      </c>
      <c r="D118" s="10">
        <v>2.75</v>
      </c>
      <c r="E118" s="72"/>
      <c r="F118" s="31">
        <f t="shared" si="3"/>
        <v>0</v>
      </c>
      <c r="G118" s="80">
        <f t="shared" si="4"/>
        <v>0</v>
      </c>
      <c r="H118" s="38"/>
      <c r="I118" s="38"/>
      <c r="J118" s="38"/>
      <c r="K118" s="38"/>
    </row>
    <row r="119" spans="1:11" ht="15">
      <c r="A119" s="3" t="s">
        <v>125</v>
      </c>
      <c r="B119" s="20">
        <v>100</v>
      </c>
      <c r="C119" s="5" t="s">
        <v>27</v>
      </c>
      <c r="D119" s="10">
        <v>2.75</v>
      </c>
      <c r="E119" s="72"/>
      <c r="F119" s="31">
        <f t="shared" si="3"/>
        <v>0</v>
      </c>
      <c r="G119" s="80">
        <f t="shared" si="4"/>
        <v>0</v>
      </c>
      <c r="H119" s="38"/>
      <c r="I119" s="38"/>
      <c r="J119" s="38"/>
      <c r="K119" s="38"/>
    </row>
    <row r="120" spans="1:11" ht="30">
      <c r="A120" s="3" t="s">
        <v>126</v>
      </c>
      <c r="B120" s="20">
        <v>100</v>
      </c>
      <c r="C120" s="5" t="s">
        <v>27</v>
      </c>
      <c r="D120" s="10">
        <v>2.75</v>
      </c>
      <c r="E120" s="72"/>
      <c r="F120" s="31">
        <f t="shared" si="3"/>
        <v>0</v>
      </c>
      <c r="G120" s="80">
        <f t="shared" si="4"/>
        <v>0</v>
      </c>
      <c r="H120" s="38"/>
      <c r="I120" s="38"/>
      <c r="J120" s="38"/>
      <c r="K120" s="38"/>
    </row>
    <row r="121" spans="1:11" ht="15">
      <c r="A121" s="3" t="s">
        <v>127</v>
      </c>
      <c r="B121" s="20">
        <v>100</v>
      </c>
      <c r="C121" s="5" t="s">
        <v>27</v>
      </c>
      <c r="D121" s="10">
        <v>2.75</v>
      </c>
      <c r="E121" s="72"/>
      <c r="F121" s="31">
        <f t="shared" si="3"/>
        <v>0</v>
      </c>
      <c r="G121" s="80">
        <f t="shared" si="4"/>
        <v>0</v>
      </c>
      <c r="H121" s="38"/>
      <c r="I121" s="38"/>
      <c r="J121" s="38"/>
      <c r="K121" s="38"/>
    </row>
    <row r="122" spans="1:11" ht="15">
      <c r="A122" s="3" t="s">
        <v>128</v>
      </c>
      <c r="B122" s="20">
        <v>100</v>
      </c>
      <c r="C122" s="5" t="s">
        <v>27</v>
      </c>
      <c r="D122" s="10">
        <v>2.75</v>
      </c>
      <c r="E122" s="72"/>
      <c r="F122" s="31">
        <f t="shared" si="3"/>
        <v>0</v>
      </c>
      <c r="G122" s="80">
        <f t="shared" si="4"/>
        <v>0</v>
      </c>
      <c r="H122" s="38"/>
      <c r="I122" s="38"/>
      <c r="J122" s="38"/>
      <c r="K122" s="38"/>
    </row>
    <row r="123" spans="1:11" ht="15">
      <c r="A123" s="3" t="s">
        <v>115</v>
      </c>
      <c r="B123" s="20">
        <v>100</v>
      </c>
      <c r="C123" s="5" t="s">
        <v>27</v>
      </c>
      <c r="D123" s="10">
        <v>1.6</v>
      </c>
      <c r="E123" s="72"/>
      <c r="F123" s="31">
        <f t="shared" si="3"/>
        <v>0</v>
      </c>
      <c r="G123" s="80">
        <f t="shared" si="4"/>
        <v>0</v>
      </c>
      <c r="H123" s="38"/>
      <c r="I123" s="38"/>
      <c r="J123" s="38"/>
      <c r="K123" s="38"/>
    </row>
    <row r="124" spans="1:11" ht="15">
      <c r="A124" s="3" t="s">
        <v>117</v>
      </c>
      <c r="B124" s="20">
        <v>100</v>
      </c>
      <c r="C124" s="5" t="s">
        <v>27</v>
      </c>
      <c r="D124" s="10">
        <v>1.95</v>
      </c>
      <c r="E124" s="72"/>
      <c r="F124" s="31">
        <f t="shared" si="3"/>
        <v>0</v>
      </c>
      <c r="G124" s="80">
        <f t="shared" si="4"/>
        <v>0</v>
      </c>
      <c r="H124" s="38"/>
      <c r="I124" s="38"/>
      <c r="J124" s="38"/>
      <c r="K124" s="38"/>
    </row>
    <row r="125" spans="1:11" ht="15">
      <c r="A125" s="3" t="s">
        <v>116</v>
      </c>
      <c r="B125" s="20">
        <v>100</v>
      </c>
      <c r="C125" s="5" t="s">
        <v>27</v>
      </c>
      <c r="D125" s="10">
        <v>1.7</v>
      </c>
      <c r="E125" s="72"/>
      <c r="F125" s="31">
        <f t="shared" si="3"/>
        <v>0</v>
      </c>
      <c r="G125" s="80">
        <f t="shared" si="4"/>
        <v>0</v>
      </c>
      <c r="H125" s="38"/>
      <c r="I125" s="38"/>
      <c r="J125" s="38"/>
      <c r="K125" s="38"/>
    </row>
    <row r="126" spans="1:11" ht="27.75">
      <c r="A126" s="3" t="s">
        <v>118</v>
      </c>
      <c r="B126" s="20">
        <v>100</v>
      </c>
      <c r="C126" s="5" t="s">
        <v>27</v>
      </c>
      <c r="D126" s="12">
        <v>1.95</v>
      </c>
      <c r="E126" s="72"/>
      <c r="F126" s="31">
        <f t="shared" si="3"/>
        <v>0</v>
      </c>
      <c r="G126" s="80">
        <f t="shared" si="4"/>
        <v>0</v>
      </c>
      <c r="H126" s="38"/>
      <c r="I126" s="38"/>
      <c r="J126" s="38"/>
      <c r="K126" s="38"/>
    </row>
    <row r="127" spans="1:11" ht="15">
      <c r="A127" s="3" t="s">
        <v>119</v>
      </c>
      <c r="B127" s="20">
        <v>100</v>
      </c>
      <c r="C127" s="5" t="s">
        <v>27</v>
      </c>
      <c r="D127" s="13">
        <v>1.95</v>
      </c>
      <c r="E127" s="72"/>
      <c r="F127" s="31">
        <f t="shared" si="3"/>
        <v>0</v>
      </c>
      <c r="G127" s="80">
        <f t="shared" si="4"/>
        <v>0</v>
      </c>
      <c r="H127" s="38"/>
      <c r="I127" s="38"/>
      <c r="J127" s="38"/>
      <c r="K127" s="38"/>
    </row>
    <row r="128" spans="1:11" ht="15">
      <c r="A128" s="3" t="s">
        <v>120</v>
      </c>
      <c r="B128" s="20">
        <v>100</v>
      </c>
      <c r="C128" s="5" t="s">
        <v>27</v>
      </c>
      <c r="D128" s="13">
        <v>1.95</v>
      </c>
      <c r="E128" s="72"/>
      <c r="F128" s="31">
        <f t="shared" si="3"/>
        <v>0</v>
      </c>
      <c r="G128" s="80">
        <f t="shared" si="4"/>
        <v>0</v>
      </c>
      <c r="H128" s="38"/>
      <c r="I128" s="38"/>
      <c r="J128" s="38"/>
      <c r="K128" s="38"/>
    </row>
    <row r="129" spans="1:11" ht="15">
      <c r="A129" s="3" t="s">
        <v>121</v>
      </c>
      <c r="B129" s="20">
        <v>100</v>
      </c>
      <c r="C129" s="5" t="s">
        <v>27</v>
      </c>
      <c r="D129" s="13">
        <v>1.95</v>
      </c>
      <c r="E129" s="72"/>
      <c r="F129" s="31">
        <f t="shared" si="3"/>
        <v>0</v>
      </c>
      <c r="G129" s="80">
        <f t="shared" si="4"/>
        <v>0</v>
      </c>
      <c r="H129" s="38"/>
      <c r="I129" s="38"/>
      <c r="J129" s="38"/>
      <c r="K129" s="38"/>
    </row>
    <row r="130" spans="1:11" ht="15">
      <c r="A130" s="3" t="s">
        <v>114</v>
      </c>
      <c r="B130" s="20">
        <v>100</v>
      </c>
      <c r="C130" s="3"/>
      <c r="D130" s="9">
        <v>2.15</v>
      </c>
      <c r="E130" s="72"/>
      <c r="F130" s="31">
        <f t="shared" si="3"/>
        <v>0</v>
      </c>
      <c r="G130" s="80">
        <f t="shared" si="4"/>
        <v>0</v>
      </c>
      <c r="H130" s="38"/>
      <c r="I130" s="38"/>
      <c r="J130" s="38"/>
      <c r="K130" s="38"/>
    </row>
    <row r="131" spans="1:11" ht="15">
      <c r="A131" s="2" t="s">
        <v>66</v>
      </c>
      <c r="B131" s="20">
        <v>30</v>
      </c>
      <c r="C131" s="2"/>
      <c r="D131" s="9">
        <v>0.7</v>
      </c>
      <c r="E131" s="72"/>
      <c r="F131" s="31">
        <f t="shared" si="3"/>
        <v>0</v>
      </c>
      <c r="G131" s="80">
        <f t="shared" si="4"/>
        <v>0</v>
      </c>
      <c r="H131" s="38"/>
      <c r="I131" s="38"/>
      <c r="J131" s="38"/>
      <c r="K131" s="38"/>
    </row>
    <row r="132" spans="1:11" ht="15">
      <c r="A132" s="2" t="s">
        <v>67</v>
      </c>
      <c r="B132" s="20">
        <v>30</v>
      </c>
      <c r="C132" s="2"/>
      <c r="D132" s="9">
        <v>0.7</v>
      </c>
      <c r="E132" s="72"/>
      <c r="F132" s="31">
        <f t="shared" si="3"/>
        <v>0</v>
      </c>
      <c r="G132" s="80">
        <f t="shared" si="4"/>
        <v>0</v>
      </c>
      <c r="H132" s="38"/>
      <c r="I132" s="38"/>
      <c r="J132" s="38"/>
      <c r="K132" s="38"/>
    </row>
    <row r="133" spans="1:11" ht="15">
      <c r="A133" s="3" t="s">
        <v>68</v>
      </c>
      <c r="B133" s="20">
        <v>30</v>
      </c>
      <c r="C133" s="3"/>
      <c r="D133" s="9">
        <v>0.7</v>
      </c>
      <c r="E133" s="72"/>
      <c r="F133" s="31">
        <f t="shared" si="3"/>
        <v>0</v>
      </c>
      <c r="G133" s="80">
        <f t="shared" si="4"/>
        <v>0</v>
      </c>
      <c r="H133" s="38"/>
      <c r="I133" s="38"/>
      <c r="J133" s="38"/>
      <c r="K133" s="38"/>
    </row>
    <row r="134" spans="1:11" ht="15">
      <c r="A134" s="3" t="s">
        <v>111</v>
      </c>
      <c r="B134" s="20">
        <v>30</v>
      </c>
      <c r="C134" s="5" t="s">
        <v>27</v>
      </c>
      <c r="D134" s="9">
        <v>0.85</v>
      </c>
      <c r="E134" s="72"/>
      <c r="F134" s="31">
        <f t="shared" si="3"/>
        <v>0</v>
      </c>
      <c r="G134" s="80">
        <f t="shared" si="4"/>
        <v>0</v>
      </c>
      <c r="H134" s="38"/>
      <c r="I134" s="38"/>
      <c r="J134" s="38"/>
      <c r="K134" s="38"/>
    </row>
    <row r="135" spans="1:11" ht="15">
      <c r="A135" s="3" t="s">
        <v>112</v>
      </c>
      <c r="B135" s="20">
        <v>30</v>
      </c>
      <c r="C135" s="5" t="s">
        <v>27</v>
      </c>
      <c r="D135" s="9">
        <v>0.85</v>
      </c>
      <c r="E135" s="72"/>
      <c r="F135" s="31">
        <f t="shared" si="3"/>
        <v>0</v>
      </c>
      <c r="G135" s="80">
        <f t="shared" si="4"/>
        <v>0</v>
      </c>
      <c r="H135" s="38"/>
      <c r="I135" s="38"/>
      <c r="J135" s="38"/>
      <c r="K135" s="38"/>
    </row>
    <row r="136" spans="1:11" ht="15">
      <c r="A136" s="3" t="s">
        <v>110</v>
      </c>
      <c r="B136" s="20">
        <v>45</v>
      </c>
      <c r="C136" s="5" t="s">
        <v>27</v>
      </c>
      <c r="D136" s="15">
        <v>1</v>
      </c>
      <c r="E136" s="72"/>
      <c r="F136" s="31">
        <f t="shared" si="3"/>
        <v>0</v>
      </c>
      <c r="G136" s="80">
        <f t="shared" si="4"/>
        <v>0</v>
      </c>
      <c r="H136" s="38"/>
      <c r="I136" s="38"/>
      <c r="J136" s="38"/>
      <c r="K136" s="38"/>
    </row>
    <row r="137" spans="1:11" ht="15">
      <c r="A137" s="3" t="s">
        <v>135</v>
      </c>
      <c r="B137" s="20">
        <v>100</v>
      </c>
      <c r="C137" s="3"/>
      <c r="D137" s="9">
        <v>2</v>
      </c>
      <c r="E137" s="72"/>
      <c r="F137" s="31">
        <f t="shared" si="3"/>
        <v>0</v>
      </c>
      <c r="G137" s="80">
        <f t="shared" si="4"/>
        <v>0</v>
      </c>
      <c r="H137" s="38"/>
      <c r="I137" s="38"/>
      <c r="J137" s="38"/>
      <c r="K137" s="38"/>
    </row>
    <row r="138" spans="1:11" ht="15">
      <c r="A138" s="3" t="s">
        <v>136</v>
      </c>
      <c r="B138" s="20">
        <v>100</v>
      </c>
      <c r="C138" s="3"/>
      <c r="D138" s="9">
        <v>2</v>
      </c>
      <c r="E138" s="72"/>
      <c r="F138" s="31">
        <f t="shared" si="3"/>
        <v>0</v>
      </c>
      <c r="G138" s="80">
        <f t="shared" si="4"/>
        <v>0</v>
      </c>
      <c r="H138" s="38"/>
      <c r="I138" s="38"/>
      <c r="J138" s="38"/>
      <c r="K138" s="38"/>
    </row>
    <row r="139" spans="1:11" ht="15">
      <c r="A139" s="3" t="s">
        <v>137</v>
      </c>
      <c r="B139" s="20">
        <v>100</v>
      </c>
      <c r="C139" s="3"/>
      <c r="D139" s="9">
        <v>2</v>
      </c>
      <c r="E139" s="72"/>
      <c r="F139" s="31">
        <f t="shared" si="3"/>
        <v>0</v>
      </c>
      <c r="G139" s="80">
        <f t="shared" si="4"/>
        <v>0</v>
      </c>
      <c r="H139" s="38"/>
      <c r="I139" s="38"/>
      <c r="J139" s="38"/>
      <c r="K139" s="38"/>
    </row>
    <row r="140" spans="1:11" ht="15">
      <c r="A140" s="3" t="s">
        <v>138</v>
      </c>
      <c r="B140" s="20">
        <v>100</v>
      </c>
      <c r="C140" s="3"/>
      <c r="D140" s="10">
        <v>2</v>
      </c>
      <c r="E140" s="72"/>
      <c r="F140" s="31">
        <f t="shared" si="3"/>
        <v>0</v>
      </c>
      <c r="G140" s="80">
        <f t="shared" si="4"/>
        <v>0</v>
      </c>
      <c r="H140" s="38"/>
      <c r="I140" s="38"/>
      <c r="J140" s="38"/>
      <c r="K140" s="38"/>
    </row>
    <row r="141" spans="1:11" ht="15">
      <c r="A141" s="3" t="s">
        <v>130</v>
      </c>
      <c r="B141" s="20">
        <v>100</v>
      </c>
      <c r="C141" s="3"/>
      <c r="D141" s="10">
        <v>2</v>
      </c>
      <c r="E141" s="72"/>
      <c r="F141" s="31">
        <f t="shared" si="3"/>
        <v>0</v>
      </c>
      <c r="G141" s="80">
        <f t="shared" si="4"/>
        <v>0</v>
      </c>
      <c r="H141" s="38"/>
      <c r="I141" s="38"/>
      <c r="J141" s="38"/>
      <c r="K141" s="38"/>
    </row>
    <row r="142" spans="1:11" ht="15">
      <c r="A142" s="3" t="s">
        <v>129</v>
      </c>
      <c r="B142" s="20">
        <v>100</v>
      </c>
      <c r="C142" s="3"/>
      <c r="D142" s="10">
        <v>2.4</v>
      </c>
      <c r="E142" s="72"/>
      <c r="F142" s="31">
        <f t="shared" si="3"/>
        <v>0</v>
      </c>
      <c r="G142" s="80">
        <f t="shared" si="4"/>
        <v>0</v>
      </c>
      <c r="H142" s="38"/>
      <c r="I142" s="38"/>
      <c r="J142" s="38"/>
      <c r="K142" s="38"/>
    </row>
    <row r="143" spans="1:11" ht="15">
      <c r="A143" s="3" t="s">
        <v>191</v>
      </c>
      <c r="B143" s="20">
        <v>250</v>
      </c>
      <c r="C143" s="3"/>
      <c r="D143" s="14">
        <v>6.4</v>
      </c>
      <c r="E143" s="72"/>
      <c r="F143" s="31">
        <f aca="true" t="shared" si="5" ref="F143:F202">E143*D143</f>
        <v>0</v>
      </c>
      <c r="G143" s="80">
        <f aca="true" t="shared" si="6" ref="G143:G202">E143*B143</f>
        <v>0</v>
      </c>
      <c r="H143" s="38"/>
      <c r="I143" s="38"/>
      <c r="J143" s="38"/>
      <c r="K143" s="38"/>
    </row>
    <row r="144" spans="1:11" ht="15">
      <c r="A144" s="3" t="s">
        <v>192</v>
      </c>
      <c r="B144" s="20">
        <v>100</v>
      </c>
      <c r="C144" s="5" t="s">
        <v>27</v>
      </c>
      <c r="D144" s="14">
        <v>5.5</v>
      </c>
      <c r="E144" s="72"/>
      <c r="F144" s="31">
        <f t="shared" si="5"/>
        <v>0</v>
      </c>
      <c r="G144" s="80">
        <f t="shared" si="6"/>
        <v>0</v>
      </c>
      <c r="H144" s="38"/>
      <c r="I144" s="38"/>
      <c r="J144" s="38"/>
      <c r="K144" s="38"/>
    </row>
    <row r="145" spans="1:11" ht="15">
      <c r="A145" s="3" t="s">
        <v>81</v>
      </c>
      <c r="B145" s="20">
        <v>200</v>
      </c>
      <c r="C145" s="3"/>
      <c r="D145" s="14">
        <v>5.1</v>
      </c>
      <c r="E145" s="72"/>
      <c r="F145" s="31">
        <f>E145*D145</f>
        <v>0</v>
      </c>
      <c r="G145" s="80">
        <f t="shared" si="6"/>
        <v>0</v>
      </c>
      <c r="H145" s="38"/>
      <c r="I145" s="38"/>
      <c r="J145" s="38"/>
      <c r="K145" s="38"/>
    </row>
    <row r="146" spans="1:11" ht="15">
      <c r="A146" s="3" t="s">
        <v>193</v>
      </c>
      <c r="B146" s="20">
        <v>100</v>
      </c>
      <c r="C146" s="3"/>
      <c r="D146" s="9">
        <v>1.5</v>
      </c>
      <c r="E146" s="72"/>
      <c r="F146" s="31">
        <f t="shared" si="5"/>
        <v>0</v>
      </c>
      <c r="G146" s="80">
        <f t="shared" si="6"/>
        <v>0</v>
      </c>
      <c r="H146" s="38"/>
      <c r="I146" s="38"/>
      <c r="J146" s="38"/>
      <c r="K146" s="38"/>
    </row>
    <row r="147" spans="1:11" ht="15.75">
      <c r="A147" s="7" t="s">
        <v>101</v>
      </c>
      <c r="B147" s="32" t="s">
        <v>186</v>
      </c>
      <c r="C147" s="7"/>
      <c r="D147" s="8" t="s">
        <v>26</v>
      </c>
      <c r="E147" s="18" t="s">
        <v>28</v>
      </c>
      <c r="F147" s="31"/>
      <c r="H147" s="38"/>
      <c r="I147" s="38"/>
      <c r="J147" s="38"/>
      <c r="K147" s="38"/>
    </row>
    <row r="148" spans="1:11" ht="15">
      <c r="A148" s="3" t="s">
        <v>85</v>
      </c>
      <c r="B148" s="20">
        <v>300</v>
      </c>
      <c r="C148" s="3"/>
      <c r="D148" s="9">
        <v>2.65</v>
      </c>
      <c r="E148" s="72"/>
      <c r="F148" s="31">
        <f>E148*D148</f>
        <v>0</v>
      </c>
      <c r="G148" s="80">
        <f t="shared" si="6"/>
        <v>0</v>
      </c>
      <c r="H148" s="38"/>
      <c r="I148" s="38"/>
      <c r="J148" s="38"/>
      <c r="K148" s="38"/>
    </row>
    <row r="149" spans="1:11" ht="15">
      <c r="A149" s="3" t="s">
        <v>86</v>
      </c>
      <c r="B149" s="20">
        <v>300</v>
      </c>
      <c r="C149" s="3"/>
      <c r="D149" s="9">
        <v>2.65</v>
      </c>
      <c r="E149" s="72"/>
      <c r="F149" s="31">
        <f t="shared" si="5"/>
        <v>0</v>
      </c>
      <c r="G149" s="80">
        <f t="shared" si="6"/>
        <v>0</v>
      </c>
      <c r="H149" s="38"/>
      <c r="I149" s="38"/>
      <c r="J149" s="38"/>
      <c r="K149" s="38"/>
    </row>
    <row r="150" spans="1:11" ht="15">
      <c r="A150" s="3" t="s">
        <v>87</v>
      </c>
      <c r="B150" s="20">
        <v>300</v>
      </c>
      <c r="C150" s="3"/>
      <c r="D150" s="9">
        <v>2.65</v>
      </c>
      <c r="E150" s="72"/>
      <c r="F150" s="31">
        <f t="shared" si="5"/>
        <v>0</v>
      </c>
      <c r="G150" s="80">
        <f t="shared" si="6"/>
        <v>0</v>
      </c>
      <c r="H150" s="38"/>
      <c r="I150" s="38"/>
      <c r="J150" s="38"/>
      <c r="K150" s="38"/>
    </row>
    <row r="151" spans="1:11" ht="15">
      <c r="A151" s="3" t="s">
        <v>102</v>
      </c>
      <c r="B151" s="20">
        <v>300</v>
      </c>
      <c r="C151" s="3"/>
      <c r="D151" s="9">
        <v>2.3</v>
      </c>
      <c r="E151" s="72"/>
      <c r="F151" s="31">
        <f t="shared" si="5"/>
        <v>0</v>
      </c>
      <c r="G151" s="80">
        <f t="shared" si="6"/>
        <v>0</v>
      </c>
      <c r="H151" s="38"/>
      <c r="I151" s="38"/>
      <c r="J151" s="38"/>
      <c r="K151" s="38"/>
    </row>
    <row r="152" spans="1:11" ht="30">
      <c r="A152" s="3" t="s">
        <v>103</v>
      </c>
      <c r="B152" s="20">
        <v>100</v>
      </c>
      <c r="C152" s="3"/>
      <c r="D152" s="15">
        <v>2.95</v>
      </c>
      <c r="E152" s="72"/>
      <c r="F152" s="31">
        <f>E152*D152</f>
        <v>0</v>
      </c>
      <c r="G152" s="80">
        <f t="shared" si="6"/>
        <v>0</v>
      </c>
      <c r="H152" s="38"/>
      <c r="I152" s="38"/>
      <c r="J152" s="38"/>
      <c r="K152" s="38"/>
    </row>
    <row r="153" spans="1:11" ht="30">
      <c r="A153" s="3" t="s">
        <v>104</v>
      </c>
      <c r="B153" s="20">
        <v>100</v>
      </c>
      <c r="C153" s="3"/>
      <c r="D153" s="15">
        <v>2.75</v>
      </c>
      <c r="E153" s="72"/>
      <c r="F153" s="31">
        <f>E153*D153</f>
        <v>0</v>
      </c>
      <c r="G153" s="80">
        <f t="shared" si="6"/>
        <v>0</v>
      </c>
      <c r="H153" s="38"/>
      <c r="I153" s="38"/>
      <c r="J153" s="38"/>
      <c r="K153" s="38"/>
    </row>
    <row r="154" spans="1:11" ht="15">
      <c r="A154" s="3" t="s">
        <v>9</v>
      </c>
      <c r="B154" s="20">
        <v>20</v>
      </c>
      <c r="C154" s="5" t="s">
        <v>27</v>
      </c>
      <c r="D154" s="15">
        <v>0.6</v>
      </c>
      <c r="E154" s="72"/>
      <c r="F154" s="31">
        <f t="shared" si="5"/>
        <v>0</v>
      </c>
      <c r="G154" s="80">
        <f t="shared" si="6"/>
        <v>0</v>
      </c>
      <c r="H154" s="38"/>
      <c r="I154" s="38"/>
      <c r="J154" s="38"/>
      <c r="K154" s="38"/>
    </row>
    <row r="155" spans="1:11" ht="15">
      <c r="A155" s="3" t="s">
        <v>106</v>
      </c>
      <c r="B155" s="20">
        <v>32</v>
      </c>
      <c r="C155" s="3"/>
      <c r="D155" s="15">
        <v>1</v>
      </c>
      <c r="E155" s="72"/>
      <c r="F155" s="31">
        <f t="shared" si="5"/>
        <v>0</v>
      </c>
      <c r="G155" s="80">
        <f t="shared" si="6"/>
        <v>0</v>
      </c>
      <c r="H155" s="38"/>
      <c r="I155" s="38"/>
      <c r="J155" s="38"/>
      <c r="K155" s="38"/>
    </row>
    <row r="156" spans="1:11" ht="15">
      <c r="A156" s="3" t="s">
        <v>107</v>
      </c>
      <c r="B156" s="20">
        <v>32</v>
      </c>
      <c r="C156" s="3"/>
      <c r="D156" s="15">
        <v>1</v>
      </c>
      <c r="E156" s="72"/>
      <c r="F156" s="31">
        <f t="shared" si="5"/>
        <v>0</v>
      </c>
      <c r="G156" s="80">
        <f t="shared" si="6"/>
        <v>0</v>
      </c>
      <c r="H156" s="38"/>
      <c r="I156" s="38"/>
      <c r="J156" s="38"/>
      <c r="K156" s="38"/>
    </row>
    <row r="157" spans="1:11" ht="15">
      <c r="A157" s="3" t="s">
        <v>108</v>
      </c>
      <c r="B157" s="20">
        <v>32</v>
      </c>
      <c r="C157" s="3"/>
      <c r="D157" s="15">
        <v>1</v>
      </c>
      <c r="E157" s="72"/>
      <c r="F157" s="31">
        <f t="shared" si="5"/>
        <v>0</v>
      </c>
      <c r="G157" s="80">
        <f t="shared" si="6"/>
        <v>0</v>
      </c>
      <c r="H157" s="38"/>
      <c r="I157" s="38"/>
      <c r="J157" s="38"/>
      <c r="K157" s="38"/>
    </row>
    <row r="158" spans="1:11" ht="15">
      <c r="A158" s="3" t="s">
        <v>109</v>
      </c>
      <c r="B158" s="20">
        <v>32</v>
      </c>
      <c r="C158" s="3"/>
      <c r="D158" s="15">
        <v>1</v>
      </c>
      <c r="E158" s="72"/>
      <c r="F158" s="31">
        <f t="shared" si="5"/>
        <v>0</v>
      </c>
      <c r="G158" s="80">
        <f t="shared" si="6"/>
        <v>0</v>
      </c>
      <c r="H158" s="38"/>
      <c r="I158" s="38"/>
      <c r="J158" s="38"/>
      <c r="K158" s="38"/>
    </row>
    <row r="159" spans="1:11" ht="15">
      <c r="A159" s="3" t="s">
        <v>88</v>
      </c>
      <c r="B159" s="20">
        <v>250</v>
      </c>
      <c r="C159" s="5" t="s">
        <v>27</v>
      </c>
      <c r="D159" s="9">
        <v>2.5</v>
      </c>
      <c r="E159" s="72"/>
      <c r="F159" s="31">
        <f t="shared" si="5"/>
        <v>0</v>
      </c>
      <c r="G159" s="80">
        <f t="shared" si="6"/>
        <v>0</v>
      </c>
      <c r="H159" s="38"/>
      <c r="I159" s="38"/>
      <c r="J159" s="38"/>
      <c r="K159" s="38"/>
    </row>
    <row r="160" spans="1:11" ht="15">
      <c r="A160" s="3" t="s">
        <v>10</v>
      </c>
      <c r="B160" s="20">
        <v>30</v>
      </c>
      <c r="C160" s="3"/>
      <c r="D160" s="15">
        <v>0.5</v>
      </c>
      <c r="E160" s="72"/>
      <c r="F160" s="31">
        <f t="shared" si="5"/>
        <v>0</v>
      </c>
      <c r="G160" s="80">
        <f t="shared" si="6"/>
        <v>0</v>
      </c>
      <c r="H160" s="38"/>
      <c r="I160" s="38"/>
      <c r="J160" s="38"/>
      <c r="K160" s="38"/>
    </row>
    <row r="161" spans="1:11" ht="15">
      <c r="A161" s="3" t="s">
        <v>194</v>
      </c>
      <c r="B161" s="20">
        <v>375</v>
      </c>
      <c r="C161" s="5" t="s">
        <v>27</v>
      </c>
      <c r="D161" s="15">
        <v>4</v>
      </c>
      <c r="E161" s="72"/>
      <c r="F161" s="31">
        <f t="shared" si="5"/>
        <v>0</v>
      </c>
      <c r="G161" s="80">
        <f t="shared" si="6"/>
        <v>0</v>
      </c>
      <c r="H161" s="38"/>
      <c r="I161" s="38"/>
      <c r="J161" s="38"/>
      <c r="K161" s="38"/>
    </row>
    <row r="162" spans="1:11" ht="15">
      <c r="A162" s="3" t="s">
        <v>197</v>
      </c>
      <c r="B162" s="20">
        <v>100</v>
      </c>
      <c r="C162" s="3"/>
      <c r="D162" s="9">
        <v>2.1</v>
      </c>
      <c r="E162" s="72"/>
      <c r="F162" s="31">
        <f t="shared" si="5"/>
        <v>0</v>
      </c>
      <c r="G162" s="80">
        <f t="shared" si="6"/>
        <v>0</v>
      </c>
      <c r="H162" s="38"/>
      <c r="I162" s="38"/>
      <c r="J162" s="38"/>
      <c r="K162" s="38"/>
    </row>
    <row r="163" spans="1:11" ht="15">
      <c r="A163" s="3" t="s">
        <v>196</v>
      </c>
      <c r="B163" s="20">
        <v>100</v>
      </c>
      <c r="C163" s="3"/>
      <c r="D163" s="9">
        <v>1.95</v>
      </c>
      <c r="E163" s="72"/>
      <c r="F163" s="31">
        <f t="shared" si="5"/>
        <v>0</v>
      </c>
      <c r="G163" s="80">
        <f t="shared" si="6"/>
        <v>0</v>
      </c>
      <c r="H163" s="38"/>
      <c r="I163" s="38"/>
      <c r="J163" s="38"/>
      <c r="K163" s="38"/>
    </row>
    <row r="164" spans="1:11" ht="15">
      <c r="A164" s="3" t="s">
        <v>195</v>
      </c>
      <c r="B164" s="20">
        <v>30</v>
      </c>
      <c r="C164" s="3"/>
      <c r="D164" s="9">
        <v>0.75</v>
      </c>
      <c r="E164" s="72"/>
      <c r="F164" s="31">
        <f>E164*D164</f>
        <v>0</v>
      </c>
      <c r="G164" s="80">
        <f>E164*B164</f>
        <v>0</v>
      </c>
      <c r="H164" s="38"/>
      <c r="I164" s="38"/>
      <c r="J164" s="38"/>
      <c r="K164" s="38"/>
    </row>
    <row r="165" spans="1:11" ht="15">
      <c r="A165" s="3" t="s">
        <v>105</v>
      </c>
      <c r="B165" s="20">
        <v>100</v>
      </c>
      <c r="C165" s="3"/>
      <c r="D165" s="9">
        <v>2.4</v>
      </c>
      <c r="E165" s="72"/>
      <c r="F165" s="31">
        <f t="shared" si="5"/>
        <v>0</v>
      </c>
      <c r="G165" s="80">
        <f t="shared" si="6"/>
        <v>0</v>
      </c>
      <c r="H165" s="38"/>
      <c r="I165" s="38"/>
      <c r="J165" s="38"/>
      <c r="K165" s="38"/>
    </row>
    <row r="166" spans="1:11" ht="15">
      <c r="A166" s="2" t="s">
        <v>131</v>
      </c>
      <c r="B166" s="20">
        <v>90</v>
      </c>
      <c r="C166" s="2"/>
      <c r="D166" s="16">
        <v>1.6</v>
      </c>
      <c r="E166" s="72"/>
      <c r="F166" s="31">
        <f t="shared" si="5"/>
        <v>0</v>
      </c>
      <c r="G166" s="80">
        <f t="shared" si="6"/>
        <v>0</v>
      </c>
      <c r="H166" s="38"/>
      <c r="I166" s="38"/>
      <c r="J166" s="38"/>
      <c r="K166" s="38"/>
    </row>
    <row r="167" spans="1:11" ht="15.75">
      <c r="A167" s="7" t="s">
        <v>16</v>
      </c>
      <c r="B167" s="32" t="s">
        <v>186</v>
      </c>
      <c r="C167" s="17"/>
      <c r="D167" s="8" t="s">
        <v>26</v>
      </c>
      <c r="E167" s="18" t="s">
        <v>28</v>
      </c>
      <c r="F167" s="31"/>
      <c r="H167" s="38"/>
      <c r="I167" s="38"/>
      <c r="J167" s="38"/>
      <c r="K167" s="38"/>
    </row>
    <row r="168" spans="1:11" ht="15">
      <c r="A168" s="3" t="s">
        <v>158</v>
      </c>
      <c r="B168" s="20">
        <v>50</v>
      </c>
      <c r="C168" s="3"/>
      <c r="D168" s="9">
        <v>2.35</v>
      </c>
      <c r="E168" s="72"/>
      <c r="F168" s="31">
        <f t="shared" si="5"/>
        <v>0</v>
      </c>
      <c r="G168" s="80">
        <f t="shared" si="6"/>
        <v>0</v>
      </c>
      <c r="H168" s="38"/>
      <c r="I168" s="38"/>
      <c r="J168" s="38"/>
      <c r="K168" s="38"/>
    </row>
    <row r="169" spans="1:11" ht="15">
      <c r="A169" s="3" t="s">
        <v>159</v>
      </c>
      <c r="B169" s="20">
        <v>60</v>
      </c>
      <c r="C169" s="3"/>
      <c r="D169" s="9">
        <v>3.25</v>
      </c>
      <c r="E169" s="72"/>
      <c r="F169" s="31">
        <f t="shared" si="5"/>
        <v>0</v>
      </c>
      <c r="G169" s="80">
        <f t="shared" si="6"/>
        <v>0</v>
      </c>
      <c r="H169" s="38"/>
      <c r="I169" s="38"/>
      <c r="J169" s="38"/>
      <c r="K169" s="38"/>
    </row>
    <row r="170" spans="1:11" ht="15">
      <c r="A170" s="3" t="s">
        <v>160</v>
      </c>
      <c r="B170" s="20">
        <v>60</v>
      </c>
      <c r="C170" s="3"/>
      <c r="D170" s="9">
        <v>2.85</v>
      </c>
      <c r="E170" s="72"/>
      <c r="F170" s="31">
        <f t="shared" si="5"/>
        <v>0</v>
      </c>
      <c r="G170" s="80">
        <f t="shared" si="6"/>
        <v>0</v>
      </c>
      <c r="H170" s="38"/>
      <c r="I170" s="38"/>
      <c r="J170" s="38"/>
      <c r="K170" s="38"/>
    </row>
    <row r="171" spans="1:11" ht="15">
      <c r="A171" s="3" t="s">
        <v>161</v>
      </c>
      <c r="B171" s="20">
        <v>30</v>
      </c>
      <c r="C171" s="3"/>
      <c r="D171" s="9">
        <v>2.15</v>
      </c>
      <c r="E171" s="72"/>
      <c r="F171" s="31">
        <f t="shared" si="5"/>
        <v>0</v>
      </c>
      <c r="G171" s="80">
        <f t="shared" si="6"/>
        <v>0</v>
      </c>
      <c r="H171" s="38"/>
      <c r="I171" s="38"/>
      <c r="J171" s="38"/>
      <c r="K171" s="38"/>
    </row>
    <row r="172" spans="1:11" ht="18.75" customHeight="1">
      <c r="A172" s="3" t="s">
        <v>100</v>
      </c>
      <c r="B172" s="20">
        <v>30</v>
      </c>
      <c r="C172" s="3"/>
      <c r="D172" s="9">
        <v>1.78</v>
      </c>
      <c r="E172" s="72"/>
      <c r="F172" s="31">
        <f t="shared" si="5"/>
        <v>0</v>
      </c>
      <c r="G172" s="80">
        <f t="shared" si="6"/>
        <v>0</v>
      </c>
      <c r="H172" s="38"/>
      <c r="I172" s="38"/>
      <c r="J172" s="38"/>
      <c r="K172" s="38"/>
    </row>
    <row r="173" spans="1:11" ht="18" customHeight="1">
      <c r="A173" s="3" t="s">
        <v>162</v>
      </c>
      <c r="B173" s="20">
        <v>20</v>
      </c>
      <c r="C173" s="3"/>
      <c r="D173" s="9">
        <v>1.35</v>
      </c>
      <c r="E173" s="72"/>
      <c r="F173" s="31">
        <f t="shared" si="5"/>
        <v>0</v>
      </c>
      <c r="G173" s="80">
        <f t="shared" si="6"/>
        <v>0</v>
      </c>
      <c r="H173" s="38"/>
      <c r="I173" s="38"/>
      <c r="J173" s="38"/>
      <c r="K173" s="38"/>
    </row>
    <row r="174" spans="1:11" ht="18" customHeight="1">
      <c r="A174" s="3" t="s">
        <v>163</v>
      </c>
      <c r="B174" s="20">
        <v>60</v>
      </c>
      <c r="C174" s="3"/>
      <c r="D174" s="9">
        <v>2.6</v>
      </c>
      <c r="E174" s="72"/>
      <c r="F174" s="31">
        <f t="shared" si="5"/>
        <v>0</v>
      </c>
      <c r="G174" s="80">
        <f t="shared" si="6"/>
        <v>0</v>
      </c>
      <c r="H174" s="38"/>
      <c r="I174" s="38"/>
      <c r="J174" s="38"/>
      <c r="K174" s="38"/>
    </row>
    <row r="175" spans="1:11" ht="15">
      <c r="A175" s="3" t="s">
        <v>164</v>
      </c>
      <c r="B175" s="20">
        <v>30</v>
      </c>
      <c r="C175" s="3"/>
      <c r="D175" s="9">
        <v>2.15</v>
      </c>
      <c r="E175" s="72"/>
      <c r="F175" s="31">
        <f t="shared" si="5"/>
        <v>0</v>
      </c>
      <c r="G175" s="80">
        <f t="shared" si="6"/>
        <v>0</v>
      </c>
      <c r="H175" s="38"/>
      <c r="I175" s="38"/>
      <c r="J175" s="38"/>
      <c r="K175" s="38"/>
    </row>
    <row r="176" spans="1:11" ht="15">
      <c r="A176" s="3" t="s">
        <v>165</v>
      </c>
      <c r="B176" s="20">
        <v>40</v>
      </c>
      <c r="C176" s="3"/>
      <c r="D176" s="9">
        <v>2.35</v>
      </c>
      <c r="E176" s="72"/>
      <c r="F176" s="31">
        <f t="shared" si="5"/>
        <v>0</v>
      </c>
      <c r="G176" s="80">
        <f t="shared" si="6"/>
        <v>0</v>
      </c>
      <c r="H176" s="38"/>
      <c r="I176" s="38"/>
      <c r="J176" s="38"/>
      <c r="K176" s="38"/>
    </row>
    <row r="177" spans="1:11" ht="15">
      <c r="A177" s="3" t="s">
        <v>166</v>
      </c>
      <c r="B177" s="20">
        <v>40</v>
      </c>
      <c r="C177" s="3"/>
      <c r="D177" s="9">
        <v>2.35</v>
      </c>
      <c r="E177" s="72"/>
      <c r="F177" s="31">
        <f t="shared" si="5"/>
        <v>0</v>
      </c>
      <c r="G177" s="80">
        <f t="shared" si="6"/>
        <v>0</v>
      </c>
      <c r="H177" s="38"/>
      <c r="I177" s="38"/>
      <c r="J177" s="38"/>
      <c r="K177" s="38"/>
    </row>
    <row r="178" spans="1:11" ht="15.75">
      <c r="A178" s="7" t="s">
        <v>24</v>
      </c>
      <c r="B178" s="32"/>
      <c r="C178" s="7"/>
      <c r="D178" s="8" t="s">
        <v>26</v>
      </c>
      <c r="E178" s="18" t="s">
        <v>28</v>
      </c>
      <c r="F178" s="31"/>
      <c r="H178" s="38"/>
      <c r="I178" s="38"/>
      <c r="J178" s="38"/>
      <c r="K178" s="38"/>
    </row>
    <row r="179" spans="1:11" ht="15">
      <c r="A179" s="3" t="s">
        <v>242</v>
      </c>
      <c r="B179" s="46">
        <v>275</v>
      </c>
      <c r="C179" s="3"/>
      <c r="D179" s="9">
        <v>1</v>
      </c>
      <c r="E179" s="72"/>
      <c r="F179" s="31">
        <f t="shared" si="5"/>
        <v>0</v>
      </c>
      <c r="G179" s="80">
        <f t="shared" si="6"/>
        <v>0</v>
      </c>
      <c r="H179" s="38"/>
      <c r="I179" s="38"/>
      <c r="J179" s="38"/>
      <c r="K179" s="38"/>
    </row>
    <row r="180" spans="1:11" ht="15">
      <c r="A180" s="3" t="s">
        <v>243</v>
      </c>
      <c r="B180" s="46">
        <v>330</v>
      </c>
      <c r="C180" s="3"/>
      <c r="D180" s="9">
        <v>0.85</v>
      </c>
      <c r="E180" s="72"/>
      <c r="F180" s="31">
        <f t="shared" si="5"/>
        <v>0</v>
      </c>
      <c r="G180" s="80">
        <f t="shared" si="6"/>
        <v>0</v>
      </c>
      <c r="H180" s="38"/>
      <c r="I180" s="38"/>
      <c r="J180" s="38"/>
      <c r="K180" s="38"/>
    </row>
    <row r="181" spans="1:11" ht="15">
      <c r="A181" s="3" t="s">
        <v>244</v>
      </c>
      <c r="B181" s="46">
        <v>330</v>
      </c>
      <c r="C181" s="5" t="s">
        <v>27</v>
      </c>
      <c r="D181" s="9">
        <v>1.05</v>
      </c>
      <c r="E181" s="72"/>
      <c r="F181" s="31">
        <f t="shared" si="5"/>
        <v>0</v>
      </c>
      <c r="G181" s="80">
        <f t="shared" si="6"/>
        <v>0</v>
      </c>
      <c r="H181" s="38"/>
      <c r="I181" s="38"/>
      <c r="J181" s="38"/>
      <c r="K181" s="38"/>
    </row>
    <row r="182" spans="1:11" ht="15">
      <c r="A182" s="3" t="s">
        <v>245</v>
      </c>
      <c r="B182" s="46">
        <v>330</v>
      </c>
      <c r="C182" s="5" t="s">
        <v>27</v>
      </c>
      <c r="D182" s="9">
        <v>1.05</v>
      </c>
      <c r="E182" s="72"/>
      <c r="F182" s="31">
        <f t="shared" si="5"/>
        <v>0</v>
      </c>
      <c r="G182" s="80">
        <f t="shared" si="6"/>
        <v>0</v>
      </c>
      <c r="H182" s="38"/>
      <c r="I182" s="38"/>
      <c r="J182" s="38"/>
      <c r="K182" s="38"/>
    </row>
    <row r="183" spans="1:11" ht="15">
      <c r="A183" s="3" t="s">
        <v>246</v>
      </c>
      <c r="B183" s="46">
        <v>500</v>
      </c>
      <c r="C183" s="3"/>
      <c r="D183" s="9">
        <v>0.8</v>
      </c>
      <c r="E183" s="72"/>
      <c r="F183" s="31">
        <f t="shared" si="5"/>
        <v>0</v>
      </c>
      <c r="G183" s="80">
        <f t="shared" si="6"/>
        <v>0</v>
      </c>
      <c r="H183" s="38"/>
      <c r="I183" s="38"/>
      <c r="J183" s="38"/>
      <c r="K183" s="38"/>
    </row>
    <row r="184" spans="1:11" ht="15">
      <c r="A184" s="3" t="s">
        <v>247</v>
      </c>
      <c r="B184" s="46">
        <v>500</v>
      </c>
      <c r="C184" s="3"/>
      <c r="D184" s="9">
        <v>1.8</v>
      </c>
      <c r="E184" s="72"/>
      <c r="F184" s="31">
        <f t="shared" si="5"/>
        <v>0</v>
      </c>
      <c r="G184" s="80">
        <f t="shared" si="6"/>
        <v>0</v>
      </c>
      <c r="H184" s="38"/>
      <c r="I184" s="38"/>
      <c r="J184" s="38"/>
      <c r="K184" s="38"/>
    </row>
    <row r="185" spans="1:11" ht="15.75">
      <c r="A185" s="7" t="s">
        <v>25</v>
      </c>
      <c r="B185" s="32"/>
      <c r="C185" s="17"/>
      <c r="D185" s="8" t="s">
        <v>26</v>
      </c>
      <c r="E185" s="18" t="s">
        <v>28</v>
      </c>
      <c r="F185" s="31"/>
      <c r="H185" s="38"/>
      <c r="I185" s="38"/>
      <c r="J185" s="38"/>
      <c r="K185" s="38"/>
    </row>
    <row r="186" spans="1:11" ht="15">
      <c r="A186" s="3" t="s">
        <v>238</v>
      </c>
      <c r="B186" s="79">
        <v>1000</v>
      </c>
      <c r="C186" s="5" t="s">
        <v>27</v>
      </c>
      <c r="D186" s="9">
        <v>3</v>
      </c>
      <c r="E186" s="72"/>
      <c r="F186" s="31">
        <f t="shared" si="5"/>
        <v>0</v>
      </c>
      <c r="G186" s="80">
        <f t="shared" si="6"/>
        <v>0</v>
      </c>
      <c r="H186" s="38"/>
      <c r="I186" s="38"/>
      <c r="J186" s="38"/>
      <c r="K186" s="38"/>
    </row>
    <row r="187" spans="1:11" ht="15">
      <c r="A187" s="3" t="s">
        <v>239</v>
      </c>
      <c r="B187" s="79">
        <v>1000</v>
      </c>
      <c r="C187" s="5" t="s">
        <v>27</v>
      </c>
      <c r="D187" s="9">
        <v>3.2</v>
      </c>
      <c r="E187" s="72"/>
      <c r="F187" s="31">
        <f t="shared" si="5"/>
        <v>0</v>
      </c>
      <c r="G187" s="80">
        <f t="shared" si="6"/>
        <v>0</v>
      </c>
      <c r="H187" s="38"/>
      <c r="I187" s="38"/>
      <c r="J187" s="38"/>
      <c r="K187" s="38"/>
    </row>
    <row r="188" spans="1:11" ht="15">
      <c r="A188" s="3" t="s">
        <v>240</v>
      </c>
      <c r="B188" s="79">
        <v>1000</v>
      </c>
      <c r="C188" s="3"/>
      <c r="D188" s="9">
        <v>2.45</v>
      </c>
      <c r="E188" s="72"/>
      <c r="F188" s="31">
        <f t="shared" si="5"/>
        <v>0</v>
      </c>
      <c r="G188" s="80">
        <f t="shared" si="6"/>
        <v>0</v>
      </c>
      <c r="H188" s="38"/>
      <c r="I188" s="38"/>
      <c r="J188" s="38"/>
      <c r="K188" s="38"/>
    </row>
    <row r="189" spans="1:11" ht="15">
      <c r="A189" s="3" t="s">
        <v>241</v>
      </c>
      <c r="B189" s="79">
        <v>1000</v>
      </c>
      <c r="C189" s="3"/>
      <c r="D189" s="9">
        <v>2.45</v>
      </c>
      <c r="E189" s="72"/>
      <c r="F189" s="31">
        <f t="shared" si="5"/>
        <v>0</v>
      </c>
      <c r="G189" s="80">
        <f t="shared" si="6"/>
        <v>0</v>
      </c>
      <c r="H189" s="38"/>
      <c r="I189" s="38"/>
      <c r="J189" s="38"/>
      <c r="K189" s="38"/>
    </row>
    <row r="190" spans="1:11" ht="15.75">
      <c r="A190" s="7" t="s">
        <v>92</v>
      </c>
      <c r="B190" s="32"/>
      <c r="C190" s="17"/>
      <c r="D190" s="8" t="s">
        <v>26</v>
      </c>
      <c r="E190" s="18" t="s">
        <v>28</v>
      </c>
      <c r="F190" s="31"/>
      <c r="H190" s="38"/>
      <c r="I190" s="38"/>
      <c r="J190" s="38"/>
      <c r="K190" s="38"/>
    </row>
    <row r="191" spans="1:11" ht="15">
      <c r="A191" s="2" t="s">
        <v>224</v>
      </c>
      <c r="B191" s="46">
        <v>330</v>
      </c>
      <c r="C191" s="2"/>
      <c r="D191" s="9">
        <v>2.5</v>
      </c>
      <c r="E191" s="72"/>
      <c r="F191" s="31">
        <f t="shared" si="5"/>
        <v>0</v>
      </c>
      <c r="G191" s="80">
        <f t="shared" si="6"/>
        <v>0</v>
      </c>
      <c r="H191" s="38"/>
      <c r="I191" s="38"/>
      <c r="J191" s="38"/>
      <c r="K191" s="38"/>
    </row>
    <row r="192" spans="1:11" ht="15">
      <c r="A192" s="2" t="s">
        <v>225</v>
      </c>
      <c r="B192" s="46">
        <v>330</v>
      </c>
      <c r="C192" s="2"/>
      <c r="D192" s="9">
        <v>2.5</v>
      </c>
      <c r="E192" s="72"/>
      <c r="F192" s="31">
        <f t="shared" si="5"/>
        <v>0</v>
      </c>
      <c r="G192" s="80">
        <f t="shared" si="6"/>
        <v>0</v>
      </c>
      <c r="H192" s="38"/>
      <c r="I192" s="38"/>
      <c r="J192" s="38"/>
      <c r="K192" s="38"/>
    </row>
    <row r="193" spans="1:11" ht="15">
      <c r="A193" s="2" t="s">
        <v>226</v>
      </c>
      <c r="B193" s="46">
        <v>330</v>
      </c>
      <c r="C193" s="2"/>
      <c r="D193" s="9">
        <v>2.5</v>
      </c>
      <c r="E193" s="72"/>
      <c r="F193" s="31">
        <f t="shared" si="5"/>
        <v>0</v>
      </c>
      <c r="G193" s="80">
        <f t="shared" si="6"/>
        <v>0</v>
      </c>
      <c r="H193" s="38"/>
      <c r="I193" s="38"/>
      <c r="J193" s="38"/>
      <c r="K193" s="38"/>
    </row>
    <row r="194" spans="1:11" ht="30">
      <c r="A194" s="2" t="s">
        <v>227</v>
      </c>
      <c r="B194" s="46">
        <v>330</v>
      </c>
      <c r="C194" s="5" t="s">
        <v>27</v>
      </c>
      <c r="D194" s="9">
        <v>2.5</v>
      </c>
      <c r="E194" s="72"/>
      <c r="F194" s="31">
        <f t="shared" si="5"/>
        <v>0</v>
      </c>
      <c r="G194" s="80">
        <f t="shared" si="6"/>
        <v>0</v>
      </c>
      <c r="H194" s="38"/>
      <c r="I194" s="38"/>
      <c r="J194" s="38"/>
      <c r="K194" s="38"/>
    </row>
    <row r="195" spans="1:11" ht="15">
      <c r="A195" s="2" t="s">
        <v>228</v>
      </c>
      <c r="B195" s="46">
        <v>330</v>
      </c>
      <c r="C195" s="2"/>
      <c r="D195" s="9">
        <v>2.5</v>
      </c>
      <c r="E195" s="72"/>
      <c r="F195" s="31">
        <f t="shared" si="5"/>
        <v>0</v>
      </c>
      <c r="G195" s="80">
        <f t="shared" si="6"/>
        <v>0</v>
      </c>
      <c r="H195" s="38"/>
      <c r="I195" s="38"/>
      <c r="J195" s="38"/>
      <c r="K195" s="38"/>
    </row>
    <row r="196" spans="1:11" ht="15">
      <c r="A196" s="2" t="s">
        <v>91</v>
      </c>
      <c r="B196" s="46">
        <v>700</v>
      </c>
      <c r="C196" s="2"/>
      <c r="D196" s="9">
        <v>15</v>
      </c>
      <c r="E196" s="72"/>
      <c r="F196" s="31">
        <f t="shared" si="5"/>
        <v>0</v>
      </c>
      <c r="G196" s="80">
        <f t="shared" si="6"/>
        <v>0</v>
      </c>
      <c r="H196" s="38"/>
      <c r="I196" s="38"/>
      <c r="J196" s="38"/>
      <c r="K196" s="38"/>
    </row>
    <row r="197" spans="1:11" ht="15">
      <c r="A197" s="3" t="s">
        <v>229</v>
      </c>
      <c r="B197" s="46">
        <v>700</v>
      </c>
      <c r="C197" s="3"/>
      <c r="D197" s="9">
        <v>10.5</v>
      </c>
      <c r="E197" s="72"/>
      <c r="F197" s="31">
        <f t="shared" si="5"/>
        <v>0</v>
      </c>
      <c r="G197" s="80">
        <f t="shared" si="6"/>
        <v>0</v>
      </c>
      <c r="H197" s="38"/>
      <c r="I197" s="38"/>
      <c r="J197" s="38"/>
      <c r="K197" s="38"/>
    </row>
    <row r="198" spans="1:11" ht="15">
      <c r="A198" s="3" t="s">
        <v>230</v>
      </c>
      <c r="B198" s="46">
        <v>500</v>
      </c>
      <c r="C198" s="3"/>
      <c r="D198" s="9">
        <v>7.5</v>
      </c>
      <c r="E198" s="72"/>
      <c r="F198" s="31">
        <f t="shared" si="5"/>
        <v>0</v>
      </c>
      <c r="G198" s="80">
        <f t="shared" si="6"/>
        <v>0</v>
      </c>
      <c r="H198" s="38"/>
      <c r="I198" s="38"/>
      <c r="J198" s="38"/>
      <c r="K198" s="38"/>
    </row>
    <row r="199" spans="1:11" ht="15">
      <c r="A199" s="3" t="s">
        <v>231</v>
      </c>
      <c r="B199" s="46">
        <v>1000</v>
      </c>
      <c r="C199" s="3"/>
      <c r="D199" s="9">
        <v>7</v>
      </c>
      <c r="E199" s="72"/>
      <c r="F199" s="31">
        <f t="shared" si="5"/>
        <v>0</v>
      </c>
      <c r="G199" s="80">
        <f t="shared" si="6"/>
        <v>0</v>
      </c>
      <c r="H199" s="38"/>
      <c r="I199" s="38"/>
      <c r="J199" s="38"/>
      <c r="K199" s="38"/>
    </row>
    <row r="200" spans="1:11" ht="15">
      <c r="A200" s="3" t="s">
        <v>232</v>
      </c>
      <c r="B200" s="46">
        <v>750</v>
      </c>
      <c r="C200" s="3"/>
      <c r="D200" s="9">
        <v>5.5</v>
      </c>
      <c r="E200" s="72"/>
      <c r="F200" s="31">
        <f t="shared" si="5"/>
        <v>0</v>
      </c>
      <c r="G200" s="80">
        <f t="shared" si="6"/>
        <v>0</v>
      </c>
      <c r="H200" s="38"/>
      <c r="I200" s="38"/>
      <c r="J200" s="38"/>
      <c r="K200" s="38"/>
    </row>
    <row r="201" spans="1:11" ht="15">
      <c r="A201" s="3" t="s">
        <v>234</v>
      </c>
      <c r="B201" s="46">
        <v>750</v>
      </c>
      <c r="C201" s="5" t="s">
        <v>27</v>
      </c>
      <c r="D201" s="9">
        <v>3.85</v>
      </c>
      <c r="E201" s="72"/>
      <c r="F201" s="31">
        <f t="shared" si="5"/>
        <v>0</v>
      </c>
      <c r="G201" s="80">
        <f t="shared" si="6"/>
        <v>0</v>
      </c>
      <c r="H201" s="38"/>
      <c r="I201" s="38"/>
      <c r="J201" s="38"/>
      <c r="K201" s="38"/>
    </row>
    <row r="202" spans="1:11" ht="15">
      <c r="A202" s="3" t="s">
        <v>233</v>
      </c>
      <c r="B202" s="46">
        <v>750</v>
      </c>
      <c r="C202" s="3"/>
      <c r="D202" s="9">
        <v>5.9</v>
      </c>
      <c r="E202" s="72"/>
      <c r="F202" s="31">
        <f t="shared" si="5"/>
        <v>0</v>
      </c>
      <c r="G202" s="80">
        <f t="shared" si="6"/>
        <v>0</v>
      </c>
      <c r="H202" s="38"/>
      <c r="I202" s="38"/>
      <c r="J202" s="38"/>
      <c r="K202" s="38"/>
    </row>
    <row r="203" spans="1:11" ht="15.75">
      <c r="A203" s="7" t="s">
        <v>172</v>
      </c>
      <c r="B203" s="32" t="s">
        <v>186</v>
      </c>
      <c r="C203" s="17"/>
      <c r="D203" s="8" t="s">
        <v>26</v>
      </c>
      <c r="E203" s="18" t="s">
        <v>28</v>
      </c>
      <c r="F203" s="31"/>
      <c r="H203" s="38"/>
      <c r="I203" s="38"/>
      <c r="J203" s="38"/>
      <c r="K203" s="38"/>
    </row>
    <row r="204" spans="1:11" ht="15">
      <c r="A204" s="22" t="s">
        <v>139</v>
      </c>
      <c r="B204" s="20">
        <v>125</v>
      </c>
      <c r="C204" s="21"/>
      <c r="D204" s="23">
        <v>2</v>
      </c>
      <c r="E204" s="72"/>
      <c r="F204" s="31">
        <f aca="true" t="shared" si="7" ref="F204:F240">E204*D204</f>
        <v>0</v>
      </c>
      <c r="G204" s="80">
        <f aca="true" t="shared" si="8" ref="G204:G229">E204*B204</f>
        <v>0</v>
      </c>
      <c r="H204" s="38"/>
      <c r="I204" s="38"/>
      <c r="J204" s="38"/>
      <c r="K204" s="38"/>
    </row>
    <row r="205" spans="1:11" ht="15">
      <c r="A205" s="22" t="s">
        <v>140</v>
      </c>
      <c r="B205" s="20">
        <v>125</v>
      </c>
      <c r="C205" s="21"/>
      <c r="D205" s="23">
        <v>2</v>
      </c>
      <c r="E205" s="72"/>
      <c r="F205" s="31">
        <f t="shared" si="7"/>
        <v>0</v>
      </c>
      <c r="G205" s="80">
        <f t="shared" si="8"/>
        <v>0</v>
      </c>
      <c r="H205" s="38"/>
      <c r="I205" s="38"/>
      <c r="J205" s="38"/>
      <c r="K205" s="38"/>
    </row>
    <row r="206" spans="1:11" ht="15">
      <c r="A206" s="22" t="s">
        <v>141</v>
      </c>
      <c r="B206" s="20">
        <v>125</v>
      </c>
      <c r="C206" s="21"/>
      <c r="D206" s="23">
        <v>2</v>
      </c>
      <c r="E206" s="72"/>
      <c r="F206" s="31">
        <f t="shared" si="7"/>
        <v>0</v>
      </c>
      <c r="G206" s="80">
        <f t="shared" si="8"/>
        <v>0</v>
      </c>
      <c r="H206" s="38"/>
      <c r="I206" s="38"/>
      <c r="J206" s="38"/>
      <c r="K206" s="38"/>
    </row>
    <row r="207" spans="1:11" ht="15">
      <c r="A207" s="22" t="s">
        <v>142</v>
      </c>
      <c r="B207" s="20">
        <v>125</v>
      </c>
      <c r="C207" s="21"/>
      <c r="D207" s="23">
        <v>2</v>
      </c>
      <c r="E207" s="72"/>
      <c r="F207" s="31">
        <f t="shared" si="7"/>
        <v>0</v>
      </c>
      <c r="G207" s="80">
        <f t="shared" si="8"/>
        <v>0</v>
      </c>
      <c r="H207" s="38"/>
      <c r="I207" s="38"/>
      <c r="J207" s="38"/>
      <c r="K207" s="38"/>
    </row>
    <row r="208" spans="1:11" ht="15">
      <c r="A208" s="22" t="s">
        <v>143</v>
      </c>
      <c r="B208" s="20">
        <v>125</v>
      </c>
      <c r="C208" s="21"/>
      <c r="D208" s="23">
        <v>2</v>
      </c>
      <c r="E208" s="72"/>
      <c r="F208" s="31">
        <f t="shared" si="7"/>
        <v>0</v>
      </c>
      <c r="G208" s="80">
        <f t="shared" si="8"/>
        <v>0</v>
      </c>
      <c r="H208" s="38"/>
      <c r="I208" s="38"/>
      <c r="J208" s="38"/>
      <c r="K208" s="38"/>
    </row>
    <row r="209" spans="1:11" ht="15">
      <c r="A209" s="22" t="s">
        <v>144</v>
      </c>
      <c r="B209" s="20">
        <v>125</v>
      </c>
      <c r="C209" s="21"/>
      <c r="D209" s="23">
        <v>2</v>
      </c>
      <c r="E209" s="72"/>
      <c r="F209" s="31">
        <f t="shared" si="7"/>
        <v>0</v>
      </c>
      <c r="G209" s="80">
        <f t="shared" si="8"/>
        <v>0</v>
      </c>
      <c r="H209" s="38"/>
      <c r="I209" s="38"/>
      <c r="J209" s="38"/>
      <c r="K209" s="38"/>
    </row>
    <row r="210" spans="1:11" ht="15">
      <c r="A210" s="22" t="s">
        <v>145</v>
      </c>
      <c r="B210" s="20">
        <v>125</v>
      </c>
      <c r="C210" s="21"/>
      <c r="D210" s="23">
        <v>2</v>
      </c>
      <c r="E210" s="74"/>
      <c r="F210" s="31">
        <f t="shared" si="7"/>
        <v>0</v>
      </c>
      <c r="G210" s="80">
        <f t="shared" si="8"/>
        <v>0</v>
      </c>
      <c r="H210" s="38"/>
      <c r="I210" s="38"/>
      <c r="J210" s="38"/>
      <c r="K210" s="38"/>
    </row>
    <row r="211" spans="1:11" ht="15">
      <c r="A211" s="22" t="s">
        <v>146</v>
      </c>
      <c r="B211" s="20">
        <v>125</v>
      </c>
      <c r="C211" s="21"/>
      <c r="D211" s="23">
        <v>2</v>
      </c>
      <c r="E211" s="74"/>
      <c r="F211" s="31">
        <f t="shared" si="7"/>
        <v>0</v>
      </c>
      <c r="G211" s="80">
        <f t="shared" si="8"/>
        <v>0</v>
      </c>
      <c r="H211" s="38"/>
      <c r="I211" s="38"/>
      <c r="J211" s="38"/>
      <c r="K211" s="38"/>
    </row>
    <row r="212" spans="1:11" ht="15">
      <c r="A212" s="22" t="s">
        <v>147</v>
      </c>
      <c r="B212" s="20">
        <v>100</v>
      </c>
      <c r="C212" s="21"/>
      <c r="D212" s="23">
        <v>2.95</v>
      </c>
      <c r="E212" s="74"/>
      <c r="F212" s="31">
        <f t="shared" si="7"/>
        <v>0</v>
      </c>
      <c r="G212" s="80">
        <f t="shared" si="8"/>
        <v>0</v>
      </c>
      <c r="H212" s="38"/>
      <c r="I212" s="38"/>
      <c r="J212" s="38"/>
      <c r="K212" s="38"/>
    </row>
    <row r="213" spans="1:11" ht="15">
      <c r="A213" s="22" t="s">
        <v>167</v>
      </c>
      <c r="B213" s="20">
        <v>100</v>
      </c>
      <c r="C213" s="21"/>
      <c r="D213" s="23">
        <v>2.95</v>
      </c>
      <c r="E213" s="74"/>
      <c r="F213" s="31">
        <f t="shared" si="7"/>
        <v>0</v>
      </c>
      <c r="G213" s="80">
        <f t="shared" si="8"/>
        <v>0</v>
      </c>
      <c r="H213" s="38"/>
      <c r="I213" s="38"/>
      <c r="J213" s="38"/>
      <c r="K213" s="38"/>
    </row>
    <row r="214" spans="1:11" ht="15">
      <c r="A214" s="22" t="s">
        <v>168</v>
      </c>
      <c r="B214" s="20">
        <v>100</v>
      </c>
      <c r="C214" s="21"/>
      <c r="D214" s="23">
        <v>2.95</v>
      </c>
      <c r="E214" s="74"/>
      <c r="F214" s="31">
        <f t="shared" si="7"/>
        <v>0</v>
      </c>
      <c r="G214" s="80">
        <f t="shared" si="8"/>
        <v>0</v>
      </c>
      <c r="H214" s="38"/>
      <c r="I214" s="38"/>
      <c r="J214" s="38"/>
      <c r="K214" s="38"/>
    </row>
    <row r="215" spans="1:11" ht="15">
      <c r="A215" s="22" t="s">
        <v>169</v>
      </c>
      <c r="B215" s="20">
        <v>100</v>
      </c>
      <c r="C215" s="21"/>
      <c r="D215" s="23">
        <v>2.95</v>
      </c>
      <c r="E215" s="74"/>
      <c r="F215" s="31">
        <f t="shared" si="7"/>
        <v>0</v>
      </c>
      <c r="G215" s="80">
        <f t="shared" si="8"/>
        <v>0</v>
      </c>
      <c r="H215" s="38"/>
      <c r="I215" s="38"/>
      <c r="J215" s="38"/>
      <c r="K215" s="38"/>
    </row>
    <row r="216" spans="1:11" ht="15">
      <c r="A216" s="22" t="s">
        <v>205</v>
      </c>
      <c r="B216" s="20">
        <v>200</v>
      </c>
      <c r="C216" s="21"/>
      <c r="D216" s="23">
        <v>9.95</v>
      </c>
      <c r="E216" s="74"/>
      <c r="F216" s="31"/>
      <c r="H216" s="38"/>
      <c r="I216" s="38"/>
      <c r="J216" s="38"/>
      <c r="K216" s="38"/>
    </row>
    <row r="217" spans="1:11" ht="15.75">
      <c r="A217" s="7" t="s">
        <v>173</v>
      </c>
      <c r="B217" s="32" t="s">
        <v>186</v>
      </c>
      <c r="C217" s="17"/>
      <c r="D217" s="8" t="s">
        <v>26</v>
      </c>
      <c r="E217" s="18" t="s">
        <v>28</v>
      </c>
      <c r="F217" s="31"/>
      <c r="H217" s="38"/>
      <c r="I217" s="38"/>
      <c r="J217" s="38"/>
      <c r="K217" s="38"/>
    </row>
    <row r="218" spans="1:11" ht="15.75">
      <c r="A218" s="27" t="s">
        <v>213</v>
      </c>
      <c r="B218" s="26">
        <v>50</v>
      </c>
      <c r="C218" s="25"/>
      <c r="D218" s="28">
        <v>12.9</v>
      </c>
      <c r="E218" s="74"/>
      <c r="F218" s="31">
        <f t="shared" si="7"/>
        <v>0</v>
      </c>
      <c r="G218" s="80">
        <f t="shared" si="8"/>
        <v>0</v>
      </c>
      <c r="H218" s="38"/>
      <c r="I218" s="38"/>
      <c r="J218" s="38"/>
      <c r="K218" s="38"/>
    </row>
    <row r="219" spans="1:11" ht="15.75">
      <c r="A219" s="27" t="s">
        <v>214</v>
      </c>
      <c r="B219" s="26">
        <v>200</v>
      </c>
      <c r="C219" s="25"/>
      <c r="D219" s="28">
        <v>12.9</v>
      </c>
      <c r="E219" s="74"/>
      <c r="F219" s="31">
        <f t="shared" si="7"/>
        <v>0</v>
      </c>
      <c r="G219" s="80">
        <f t="shared" si="8"/>
        <v>0</v>
      </c>
      <c r="H219" s="38"/>
      <c r="I219" s="38"/>
      <c r="J219" s="38"/>
      <c r="K219" s="38"/>
    </row>
    <row r="220" spans="1:11" ht="15.75">
      <c r="A220" s="27" t="s">
        <v>215</v>
      </c>
      <c r="B220" s="26">
        <v>75</v>
      </c>
      <c r="C220" s="25"/>
      <c r="D220" s="28">
        <v>6.9</v>
      </c>
      <c r="E220" s="74"/>
      <c r="F220" s="31">
        <f t="shared" si="7"/>
        <v>0</v>
      </c>
      <c r="G220" s="80">
        <f t="shared" si="8"/>
        <v>0</v>
      </c>
      <c r="H220" s="38"/>
      <c r="I220" s="38"/>
      <c r="J220" s="38"/>
      <c r="K220" s="38"/>
    </row>
    <row r="221" spans="1:11" ht="15.75">
      <c r="A221" s="27" t="s">
        <v>216</v>
      </c>
      <c r="B221" s="26">
        <v>20</v>
      </c>
      <c r="C221" s="25"/>
      <c r="D221" s="28">
        <v>6.2</v>
      </c>
      <c r="E221" s="74"/>
      <c r="F221" s="31">
        <f t="shared" si="7"/>
        <v>0</v>
      </c>
      <c r="G221" s="80">
        <f t="shared" si="8"/>
        <v>0</v>
      </c>
      <c r="H221" s="38"/>
      <c r="I221" s="38"/>
      <c r="J221" s="38"/>
      <c r="K221" s="38"/>
    </row>
    <row r="222" spans="1:11" ht="15.75">
      <c r="A222" s="27" t="s">
        <v>217</v>
      </c>
      <c r="B222" s="26">
        <v>10</v>
      </c>
      <c r="C222" s="25"/>
      <c r="D222" s="28">
        <v>3.9</v>
      </c>
      <c r="E222" s="72"/>
      <c r="F222" s="31">
        <f t="shared" si="7"/>
        <v>0</v>
      </c>
      <c r="G222" s="80">
        <f t="shared" si="8"/>
        <v>0</v>
      </c>
      <c r="H222" s="38"/>
      <c r="I222" s="38"/>
      <c r="J222" s="38"/>
      <c r="K222" s="38"/>
    </row>
    <row r="223" spans="1:11" ht="15">
      <c r="A223" s="27" t="s">
        <v>175</v>
      </c>
      <c r="B223" s="26">
        <v>50</v>
      </c>
      <c r="C223" s="25"/>
      <c r="D223" s="29">
        <v>12.9</v>
      </c>
      <c r="E223" s="72"/>
      <c r="F223" s="31">
        <f t="shared" si="7"/>
        <v>0</v>
      </c>
      <c r="G223" s="80">
        <f t="shared" si="8"/>
        <v>0</v>
      </c>
      <c r="H223" s="38"/>
      <c r="I223" s="38"/>
      <c r="J223" s="38"/>
      <c r="K223" s="38"/>
    </row>
    <row r="224" spans="1:11" ht="15">
      <c r="A224" s="27" t="s">
        <v>174</v>
      </c>
      <c r="B224" s="26">
        <v>200</v>
      </c>
      <c r="C224" s="25"/>
      <c r="D224" s="29">
        <v>13.9</v>
      </c>
      <c r="E224" s="72"/>
      <c r="F224" s="31">
        <f t="shared" si="7"/>
        <v>0</v>
      </c>
      <c r="G224" s="80">
        <f t="shared" si="8"/>
        <v>0</v>
      </c>
      <c r="H224" s="38"/>
      <c r="I224" s="38"/>
      <c r="J224" s="38"/>
      <c r="K224" s="38"/>
    </row>
    <row r="225" spans="1:11" ht="15">
      <c r="A225" s="27" t="s">
        <v>176</v>
      </c>
      <c r="B225" s="26">
        <v>75</v>
      </c>
      <c r="C225" s="25"/>
      <c r="D225" s="28">
        <v>6.9</v>
      </c>
      <c r="E225" s="72"/>
      <c r="F225" s="31">
        <f t="shared" si="7"/>
        <v>0</v>
      </c>
      <c r="G225" s="80">
        <f t="shared" si="8"/>
        <v>0</v>
      </c>
      <c r="H225" s="38"/>
      <c r="I225" s="38"/>
      <c r="J225" s="38"/>
      <c r="K225" s="38"/>
    </row>
    <row r="226" spans="1:11" ht="15.75">
      <c r="A226" s="27" t="s">
        <v>218</v>
      </c>
      <c r="B226" s="26">
        <v>50</v>
      </c>
      <c r="C226" s="25"/>
      <c r="D226" s="28">
        <v>12.9</v>
      </c>
      <c r="E226" s="72"/>
      <c r="F226" s="31">
        <f t="shared" si="7"/>
        <v>0</v>
      </c>
      <c r="G226" s="80">
        <f t="shared" si="8"/>
        <v>0</v>
      </c>
      <c r="H226" s="38"/>
      <c r="I226" s="38"/>
      <c r="J226" s="38"/>
      <c r="K226" s="38"/>
    </row>
    <row r="227" spans="1:11" ht="15.75">
      <c r="A227" s="27" t="s">
        <v>220</v>
      </c>
      <c r="B227" s="26">
        <v>110</v>
      </c>
      <c r="C227" s="25"/>
      <c r="D227" s="28">
        <v>15.9</v>
      </c>
      <c r="E227" s="72"/>
      <c r="F227" s="31">
        <f t="shared" si="7"/>
        <v>0</v>
      </c>
      <c r="G227" s="80">
        <f t="shared" si="8"/>
        <v>0</v>
      </c>
      <c r="H227" s="38"/>
      <c r="I227" s="38"/>
      <c r="J227" s="38"/>
      <c r="K227" s="38"/>
    </row>
    <row r="228" spans="1:11" ht="15.75">
      <c r="A228" s="27" t="s">
        <v>219</v>
      </c>
      <c r="B228" s="26">
        <v>75</v>
      </c>
      <c r="C228" s="25"/>
      <c r="D228" s="28">
        <v>6.9</v>
      </c>
      <c r="E228" s="72"/>
      <c r="F228" s="31">
        <f t="shared" si="7"/>
        <v>0</v>
      </c>
      <c r="G228" s="80">
        <f t="shared" si="8"/>
        <v>0</v>
      </c>
      <c r="H228" s="38"/>
      <c r="I228" s="38"/>
      <c r="J228" s="38"/>
      <c r="K228" s="38"/>
    </row>
    <row r="229" spans="1:11" ht="15">
      <c r="A229" s="44" t="s">
        <v>206</v>
      </c>
      <c r="B229" s="26">
        <v>50</v>
      </c>
      <c r="C229" s="25"/>
      <c r="D229" s="45">
        <v>14.5</v>
      </c>
      <c r="E229" s="72"/>
      <c r="F229" s="31">
        <f t="shared" si="7"/>
        <v>0</v>
      </c>
      <c r="G229" s="80">
        <f t="shared" si="8"/>
        <v>0</v>
      </c>
      <c r="H229" s="38"/>
      <c r="I229" s="38"/>
      <c r="J229" s="38"/>
      <c r="K229" s="38"/>
    </row>
    <row r="230" spans="1:11" ht="15">
      <c r="A230" s="44" t="s">
        <v>207</v>
      </c>
      <c r="B230" s="26">
        <v>200</v>
      </c>
      <c r="C230" s="25"/>
      <c r="D230" s="45">
        <v>13.9</v>
      </c>
      <c r="E230" s="72"/>
      <c r="F230" s="31">
        <f t="shared" si="7"/>
        <v>0</v>
      </c>
      <c r="G230" s="80">
        <f>E230*B230</f>
        <v>0</v>
      </c>
      <c r="H230" s="38"/>
      <c r="I230" s="38"/>
      <c r="J230" s="38"/>
      <c r="K230" s="38"/>
    </row>
    <row r="231" spans="1:11" ht="15">
      <c r="A231" s="44" t="s">
        <v>208</v>
      </c>
      <c r="B231" s="26">
        <v>220</v>
      </c>
      <c r="C231" s="25"/>
      <c r="D231" s="45">
        <v>6.9</v>
      </c>
      <c r="E231" s="72"/>
      <c r="F231" s="31">
        <f t="shared" si="7"/>
        <v>0</v>
      </c>
      <c r="G231" s="80">
        <f aca="true" t="shared" si="9" ref="G231:G240">E231*B231</f>
        <v>0</v>
      </c>
      <c r="H231" s="38"/>
      <c r="I231" s="38"/>
      <c r="J231" s="38"/>
      <c r="K231" s="38"/>
    </row>
    <row r="232" spans="1:11" ht="15">
      <c r="A232" s="44" t="s">
        <v>209</v>
      </c>
      <c r="B232" s="26">
        <v>200</v>
      </c>
      <c r="C232" s="25"/>
      <c r="D232" s="45">
        <v>5</v>
      </c>
      <c r="E232" s="72"/>
      <c r="F232" s="31">
        <f t="shared" si="7"/>
        <v>0</v>
      </c>
      <c r="G232" s="80">
        <f t="shared" si="9"/>
        <v>0</v>
      </c>
      <c r="H232" s="38"/>
      <c r="I232" s="38"/>
      <c r="J232" s="38"/>
      <c r="K232" s="38"/>
    </row>
    <row r="233" spans="1:11" ht="15">
      <c r="A233" s="44" t="s">
        <v>235</v>
      </c>
      <c r="B233" s="26">
        <v>100</v>
      </c>
      <c r="C233" s="25"/>
      <c r="D233" s="45">
        <v>12</v>
      </c>
      <c r="E233" s="72"/>
      <c r="F233" s="31">
        <f t="shared" si="7"/>
        <v>0</v>
      </c>
      <c r="G233" s="80">
        <f t="shared" si="9"/>
        <v>0</v>
      </c>
      <c r="H233" s="38"/>
      <c r="I233" s="38"/>
      <c r="J233" s="38"/>
      <c r="K233" s="38"/>
    </row>
    <row r="234" spans="1:11" ht="15.75">
      <c r="A234" s="44" t="s">
        <v>221</v>
      </c>
      <c r="B234" s="26">
        <v>50</v>
      </c>
      <c r="C234" s="25"/>
      <c r="D234" s="45">
        <v>15</v>
      </c>
      <c r="E234" s="72"/>
      <c r="F234" s="31">
        <f t="shared" si="7"/>
        <v>0</v>
      </c>
      <c r="G234" s="80">
        <f t="shared" si="9"/>
        <v>0</v>
      </c>
      <c r="H234" s="38"/>
      <c r="I234" s="38"/>
      <c r="J234" s="38"/>
      <c r="K234" s="38"/>
    </row>
    <row r="235" spans="1:11" ht="15.75">
      <c r="A235" s="44" t="s">
        <v>222</v>
      </c>
      <c r="B235" s="26">
        <v>15</v>
      </c>
      <c r="C235" s="25"/>
      <c r="D235" s="45">
        <v>8.5</v>
      </c>
      <c r="E235" s="72"/>
      <c r="F235" s="31">
        <f t="shared" si="7"/>
        <v>0</v>
      </c>
      <c r="G235" s="80">
        <f t="shared" si="9"/>
        <v>0</v>
      </c>
      <c r="H235" s="38"/>
      <c r="I235" s="38"/>
      <c r="J235" s="38"/>
      <c r="K235" s="38"/>
    </row>
    <row r="236" spans="1:11" ht="15">
      <c r="A236" s="44" t="s">
        <v>210</v>
      </c>
      <c r="B236" s="26">
        <v>50</v>
      </c>
      <c r="C236" s="25"/>
      <c r="D236" s="45">
        <v>14.5</v>
      </c>
      <c r="E236" s="72"/>
      <c r="F236" s="31">
        <f t="shared" si="7"/>
        <v>0</v>
      </c>
      <c r="G236" s="80">
        <f t="shared" si="9"/>
        <v>0</v>
      </c>
      <c r="H236" s="38"/>
      <c r="I236" s="38"/>
      <c r="J236" s="38"/>
      <c r="K236" s="38"/>
    </row>
    <row r="237" spans="1:11" ht="15">
      <c r="A237" s="44" t="s">
        <v>211</v>
      </c>
      <c r="B237" s="26">
        <v>200</v>
      </c>
      <c r="C237" s="25"/>
      <c r="D237" s="45">
        <v>15.9</v>
      </c>
      <c r="E237" s="72"/>
      <c r="F237" s="31">
        <f t="shared" si="7"/>
        <v>0</v>
      </c>
      <c r="G237" s="80">
        <f t="shared" si="9"/>
        <v>0</v>
      </c>
      <c r="H237" s="38"/>
      <c r="I237" s="38"/>
      <c r="J237" s="38"/>
      <c r="K237" s="38"/>
    </row>
    <row r="238" spans="1:11" ht="15">
      <c r="A238" s="27" t="s">
        <v>212</v>
      </c>
      <c r="B238" s="26">
        <v>220</v>
      </c>
      <c r="C238" s="25"/>
      <c r="D238" s="45">
        <v>6.9</v>
      </c>
      <c r="E238" s="72"/>
      <c r="F238" s="31">
        <f t="shared" si="7"/>
        <v>0</v>
      </c>
      <c r="G238" s="80">
        <f t="shared" si="9"/>
        <v>0</v>
      </c>
      <c r="H238" s="38"/>
      <c r="I238" s="38"/>
      <c r="J238" s="38"/>
      <c r="K238" s="38"/>
    </row>
    <row r="239" spans="1:11" ht="15">
      <c r="A239" s="44" t="s">
        <v>236</v>
      </c>
      <c r="B239" s="26">
        <v>100</v>
      </c>
      <c r="C239" s="25"/>
      <c r="D239" s="45">
        <v>12</v>
      </c>
      <c r="E239" s="72"/>
      <c r="F239" s="31">
        <f t="shared" si="7"/>
        <v>0</v>
      </c>
      <c r="G239" s="80">
        <f t="shared" si="9"/>
        <v>0</v>
      </c>
      <c r="H239" s="38"/>
      <c r="I239" s="38"/>
      <c r="J239" s="38"/>
      <c r="K239" s="38"/>
    </row>
    <row r="240" spans="1:11" ht="15.75">
      <c r="A240" s="27" t="s">
        <v>223</v>
      </c>
      <c r="B240" s="26">
        <v>150</v>
      </c>
      <c r="C240" s="25"/>
      <c r="D240" s="45">
        <v>7.1</v>
      </c>
      <c r="E240" s="72"/>
      <c r="F240" s="31">
        <f t="shared" si="7"/>
        <v>0</v>
      </c>
      <c r="G240" s="80">
        <f t="shared" si="9"/>
        <v>0</v>
      </c>
      <c r="H240" s="38"/>
      <c r="I240" s="38"/>
      <c r="J240" s="38"/>
      <c r="K240" s="38"/>
    </row>
    <row r="241" spans="1:11" ht="12.75">
      <c r="A241" s="60"/>
      <c r="B241" s="61"/>
      <c r="C241" s="60"/>
      <c r="D241" s="59"/>
      <c r="E241" s="59"/>
      <c r="F241" s="59"/>
      <c r="G241" s="81">
        <f>SUM(G13:G240)</f>
        <v>0</v>
      </c>
      <c r="H241" s="59"/>
      <c r="I241" s="59"/>
      <c r="J241" s="38"/>
      <c r="K241" s="38"/>
    </row>
    <row r="242" spans="1:11" ht="12.75">
      <c r="A242" s="60"/>
      <c r="B242" s="61"/>
      <c r="C242" s="60"/>
      <c r="D242" s="59"/>
      <c r="E242" s="59"/>
      <c r="F242" s="59"/>
      <c r="G242" s="81"/>
      <c r="H242" s="59"/>
      <c r="I242" s="59"/>
      <c r="J242" s="38"/>
      <c r="K242" s="38"/>
    </row>
    <row r="243" spans="1:11" ht="12.75">
      <c r="A243" s="60"/>
      <c r="B243" s="61"/>
      <c r="C243" s="60"/>
      <c r="D243" s="59"/>
      <c r="E243" s="59"/>
      <c r="F243" s="59"/>
      <c r="G243" s="81"/>
      <c r="H243" s="59"/>
      <c r="I243" s="59"/>
      <c r="J243" s="38"/>
      <c r="K243" s="38"/>
    </row>
    <row r="244" spans="1:11" ht="12.75">
      <c r="A244" s="60"/>
      <c r="B244" s="61"/>
      <c r="C244" s="60"/>
      <c r="D244" s="59"/>
      <c r="E244" s="59"/>
      <c r="F244" s="59"/>
      <c r="G244" s="81"/>
      <c r="H244" s="59"/>
      <c r="I244" s="59"/>
      <c r="J244" s="38"/>
      <c r="K244" s="38"/>
    </row>
    <row r="245" spans="1:11" ht="12.75">
      <c r="A245" s="60"/>
      <c r="B245" s="61"/>
      <c r="C245" s="60"/>
      <c r="D245" s="59"/>
      <c r="E245" s="59"/>
      <c r="F245" s="59"/>
      <c r="G245" s="81"/>
      <c r="H245" s="59"/>
      <c r="I245" s="59"/>
      <c r="J245" s="38"/>
      <c r="K245" s="38"/>
    </row>
    <row r="246" spans="1:11" ht="12.75">
      <c r="A246" s="60"/>
      <c r="B246" s="61"/>
      <c r="C246" s="60"/>
      <c r="D246" s="59"/>
      <c r="E246" s="59"/>
      <c r="F246" s="59"/>
      <c r="G246" s="81"/>
      <c r="H246" s="59"/>
      <c r="I246" s="59"/>
      <c r="J246" s="38"/>
      <c r="K246" s="38"/>
    </row>
    <row r="247" spans="1:11" ht="12.75">
      <c r="A247" s="60"/>
      <c r="B247" s="61"/>
      <c r="C247" s="60"/>
      <c r="D247" s="59"/>
      <c r="E247" s="59"/>
      <c r="F247" s="59"/>
      <c r="G247" s="81"/>
      <c r="H247" s="59"/>
      <c r="I247" s="59"/>
      <c r="J247" s="38"/>
      <c r="K247" s="38"/>
    </row>
    <row r="248" spans="1:11" ht="12.75">
      <c r="A248" s="60"/>
      <c r="B248" s="61"/>
      <c r="C248" s="60"/>
      <c r="D248" s="59"/>
      <c r="E248" s="59"/>
      <c r="F248" s="59"/>
      <c r="G248" s="81"/>
      <c r="H248" s="59"/>
      <c r="I248" s="59"/>
      <c r="J248" s="38"/>
      <c r="K248" s="38"/>
    </row>
    <row r="249" spans="1:11" ht="12.75">
      <c r="A249" s="60"/>
      <c r="B249" s="61"/>
      <c r="C249" s="60"/>
      <c r="D249" s="59"/>
      <c r="E249" s="59"/>
      <c r="F249" s="59"/>
      <c r="G249" s="81"/>
      <c r="H249" s="59"/>
      <c r="I249" s="59"/>
      <c r="J249" s="38"/>
      <c r="K249" s="38"/>
    </row>
    <row r="250" spans="1:11" ht="12.75">
      <c r="A250" s="60"/>
      <c r="B250" s="61"/>
      <c r="C250" s="60"/>
      <c r="D250" s="59"/>
      <c r="E250" s="59"/>
      <c r="F250" s="59"/>
      <c r="G250" s="81"/>
      <c r="H250" s="59"/>
      <c r="I250" s="59"/>
      <c r="J250" s="38"/>
      <c r="K250" s="38"/>
    </row>
    <row r="251" spans="1:11" ht="12.75">
      <c r="A251" s="60"/>
      <c r="B251" s="61"/>
      <c r="C251" s="60"/>
      <c r="D251" s="59"/>
      <c r="E251" s="59"/>
      <c r="F251" s="59"/>
      <c r="G251" s="81"/>
      <c r="H251" s="59"/>
      <c r="I251" s="59"/>
      <c r="J251" s="38"/>
      <c r="K251" s="38"/>
    </row>
    <row r="252" spans="1:11" ht="12.75">
      <c r="A252" s="60"/>
      <c r="B252" s="61"/>
      <c r="C252" s="60"/>
      <c r="D252" s="59"/>
      <c r="E252" s="59"/>
      <c r="F252" s="59"/>
      <c r="G252" s="81"/>
      <c r="H252" s="59"/>
      <c r="I252" s="59"/>
      <c r="J252" s="38"/>
      <c r="K252" s="38"/>
    </row>
    <row r="253" spans="1:11" ht="12.75">
      <c r="A253" s="60"/>
      <c r="B253" s="61"/>
      <c r="C253" s="60"/>
      <c r="D253" s="59"/>
      <c r="E253" s="59"/>
      <c r="F253" s="59"/>
      <c r="G253" s="81"/>
      <c r="H253" s="59"/>
      <c r="I253" s="59"/>
      <c r="J253" s="38"/>
      <c r="K253" s="38"/>
    </row>
    <row r="254" spans="1:11" ht="12.75">
      <c r="A254" s="60"/>
      <c r="B254" s="61"/>
      <c r="C254" s="60"/>
      <c r="D254" s="59"/>
      <c r="E254" s="59"/>
      <c r="F254" s="59"/>
      <c r="G254" s="81"/>
      <c r="H254" s="59"/>
      <c r="I254" s="59"/>
      <c r="J254" s="38"/>
      <c r="K254" s="38"/>
    </row>
    <row r="255" spans="1:11" ht="12.75">
      <c r="A255" s="60"/>
      <c r="B255" s="61"/>
      <c r="C255" s="60"/>
      <c r="D255" s="59"/>
      <c r="E255" s="59"/>
      <c r="F255" s="59"/>
      <c r="G255" s="81"/>
      <c r="H255" s="59"/>
      <c r="I255" s="59"/>
      <c r="J255" s="38"/>
      <c r="K255" s="38"/>
    </row>
    <row r="256" spans="1:11" ht="12.75">
      <c r="A256" s="60"/>
      <c r="B256" s="61"/>
      <c r="C256" s="60"/>
      <c r="D256" s="59"/>
      <c r="E256" s="59"/>
      <c r="F256" s="59"/>
      <c r="G256" s="81"/>
      <c r="H256" s="59"/>
      <c r="I256" s="59"/>
      <c r="J256" s="38"/>
      <c r="K256" s="38"/>
    </row>
    <row r="257" spans="1:11" ht="12.75">
      <c r="A257" s="60"/>
      <c r="B257" s="61"/>
      <c r="C257" s="60"/>
      <c r="D257" s="59"/>
      <c r="E257" s="59"/>
      <c r="F257" s="59"/>
      <c r="G257" s="81"/>
      <c r="H257" s="59"/>
      <c r="I257" s="59"/>
      <c r="J257" s="38"/>
      <c r="K257" s="38"/>
    </row>
    <row r="258" spans="1:11" ht="12.75">
      <c r="A258" s="60"/>
      <c r="B258" s="61"/>
      <c r="C258" s="60"/>
      <c r="D258" s="59"/>
      <c r="E258" s="59"/>
      <c r="F258" s="59"/>
      <c r="G258" s="81"/>
      <c r="H258" s="59"/>
      <c r="I258" s="59"/>
      <c r="J258" s="38"/>
      <c r="K258" s="38"/>
    </row>
    <row r="259" spans="1:11" ht="12.75">
      <c r="A259" s="60"/>
      <c r="B259" s="61"/>
      <c r="C259" s="60"/>
      <c r="D259" s="59"/>
      <c r="E259" s="59"/>
      <c r="F259" s="59"/>
      <c r="G259" s="81"/>
      <c r="H259" s="59"/>
      <c r="I259" s="59"/>
      <c r="J259" s="38"/>
      <c r="K259" s="38"/>
    </row>
    <row r="260" spans="1:11" ht="12.75">
      <c r="A260" s="60"/>
      <c r="B260" s="61"/>
      <c r="C260" s="60"/>
      <c r="D260" s="59"/>
      <c r="E260" s="59"/>
      <c r="F260" s="59"/>
      <c r="G260" s="81"/>
      <c r="H260" s="59"/>
      <c r="I260" s="59"/>
      <c r="J260" s="38"/>
      <c r="K260" s="38"/>
    </row>
    <row r="261" spans="1:11" ht="12.75">
      <c r="A261" s="60"/>
      <c r="B261" s="61"/>
      <c r="C261" s="60"/>
      <c r="D261" s="59"/>
      <c r="E261" s="59"/>
      <c r="F261" s="59"/>
      <c r="G261" s="81"/>
      <c r="H261" s="59"/>
      <c r="I261" s="59"/>
      <c r="J261" s="38"/>
      <c r="K261" s="38"/>
    </row>
    <row r="262" spans="1:11" ht="12.75">
      <c r="A262" s="60"/>
      <c r="B262" s="61"/>
      <c r="C262" s="60"/>
      <c r="D262" s="59"/>
      <c r="E262" s="59"/>
      <c r="F262" s="59"/>
      <c r="G262" s="81"/>
      <c r="H262" s="59"/>
      <c r="I262" s="59"/>
      <c r="J262" s="38"/>
      <c r="K262" s="38"/>
    </row>
    <row r="263" spans="1:11" ht="12.75">
      <c r="A263" s="60"/>
      <c r="B263" s="61"/>
      <c r="C263" s="60"/>
      <c r="D263" s="59"/>
      <c r="E263" s="59"/>
      <c r="F263" s="59"/>
      <c r="G263" s="81"/>
      <c r="H263" s="59"/>
      <c r="I263" s="59"/>
      <c r="J263" s="38"/>
      <c r="K263" s="38"/>
    </row>
    <row r="264" spans="1:11" ht="12.75">
      <c r="A264" s="60"/>
      <c r="B264" s="61"/>
      <c r="C264" s="60"/>
      <c r="D264" s="59"/>
      <c r="E264" s="59"/>
      <c r="F264" s="59"/>
      <c r="G264" s="81"/>
      <c r="H264" s="59"/>
      <c r="I264" s="59"/>
      <c r="J264" s="38"/>
      <c r="K264" s="38"/>
    </row>
    <row r="265" spans="1:11" ht="12.75">
      <c r="A265" s="60"/>
      <c r="B265" s="61"/>
      <c r="C265" s="60"/>
      <c r="D265" s="59"/>
      <c r="E265" s="59"/>
      <c r="F265" s="59"/>
      <c r="G265" s="81"/>
      <c r="H265" s="59"/>
      <c r="I265" s="59"/>
      <c r="J265" s="38"/>
      <c r="K265" s="38"/>
    </row>
    <row r="266" spans="1:11" ht="12.75">
      <c r="A266" s="60"/>
      <c r="B266" s="61"/>
      <c r="C266" s="60"/>
      <c r="D266" s="59"/>
      <c r="E266" s="59"/>
      <c r="F266" s="59"/>
      <c r="G266" s="81"/>
      <c r="H266" s="59"/>
      <c r="I266" s="59"/>
      <c r="J266" s="38"/>
      <c r="K266" s="38"/>
    </row>
    <row r="267" spans="1:11" ht="12.75">
      <c r="A267" s="60"/>
      <c r="B267" s="61"/>
      <c r="C267" s="60"/>
      <c r="D267" s="59"/>
      <c r="E267" s="59"/>
      <c r="F267" s="59"/>
      <c r="G267" s="81"/>
      <c r="H267" s="59"/>
      <c r="I267" s="59"/>
      <c r="J267" s="38"/>
      <c r="K267" s="38"/>
    </row>
    <row r="268" spans="1:11" ht="12.75">
      <c r="A268" s="60"/>
      <c r="B268" s="61"/>
      <c r="C268" s="60"/>
      <c r="D268" s="59"/>
      <c r="E268" s="59"/>
      <c r="F268" s="59"/>
      <c r="G268" s="81"/>
      <c r="H268" s="59"/>
      <c r="I268" s="59"/>
      <c r="J268" s="38"/>
      <c r="K268" s="38"/>
    </row>
    <row r="269" spans="1:11" ht="12.75">
      <c r="A269" s="60"/>
      <c r="B269" s="61"/>
      <c r="C269" s="60"/>
      <c r="D269" s="59"/>
      <c r="E269" s="59"/>
      <c r="F269" s="59"/>
      <c r="G269" s="81"/>
      <c r="H269" s="59"/>
      <c r="I269" s="59"/>
      <c r="J269" s="38"/>
      <c r="K269" s="38"/>
    </row>
    <row r="270" spans="1:11" ht="12.75">
      <c r="A270" s="60"/>
      <c r="B270" s="61"/>
      <c r="C270" s="60"/>
      <c r="D270" s="59"/>
      <c r="E270" s="59"/>
      <c r="F270" s="59"/>
      <c r="G270" s="81"/>
      <c r="H270" s="59"/>
      <c r="I270" s="59"/>
      <c r="J270" s="38"/>
      <c r="K270" s="38"/>
    </row>
    <row r="271" spans="1:11" ht="12.75">
      <c r="A271" s="60"/>
      <c r="B271" s="61"/>
      <c r="C271" s="60"/>
      <c r="D271" s="59"/>
      <c r="E271" s="59"/>
      <c r="F271" s="59"/>
      <c r="G271" s="81"/>
      <c r="H271" s="59"/>
      <c r="I271" s="59"/>
      <c r="J271" s="38"/>
      <c r="K271" s="38"/>
    </row>
    <row r="272" spans="1:11" ht="12.75">
      <c r="A272" s="60"/>
      <c r="B272" s="61"/>
      <c r="C272" s="60"/>
      <c r="D272" s="59"/>
      <c r="E272" s="59"/>
      <c r="F272" s="59"/>
      <c r="G272" s="81"/>
      <c r="H272" s="59"/>
      <c r="I272" s="59"/>
      <c r="J272" s="38"/>
      <c r="K272" s="38"/>
    </row>
    <row r="273" spans="1:11" ht="12.75">
      <c r="A273" s="60"/>
      <c r="B273" s="61"/>
      <c r="C273" s="60"/>
      <c r="D273" s="59"/>
      <c r="E273" s="59"/>
      <c r="F273" s="59"/>
      <c r="G273" s="81"/>
      <c r="H273" s="59"/>
      <c r="I273" s="59"/>
      <c r="J273" s="38"/>
      <c r="K273" s="38"/>
    </row>
    <row r="274" spans="1:11" ht="12.75">
      <c r="A274" s="60"/>
      <c r="B274" s="61"/>
      <c r="C274" s="60"/>
      <c r="D274" s="59"/>
      <c r="E274" s="59"/>
      <c r="F274" s="59"/>
      <c r="G274" s="81"/>
      <c r="H274" s="59"/>
      <c r="I274" s="59"/>
      <c r="J274" s="38"/>
      <c r="K274" s="38"/>
    </row>
    <row r="275" spans="1:11" ht="12.75">
      <c r="A275" s="60"/>
      <c r="B275" s="61"/>
      <c r="C275" s="60"/>
      <c r="D275" s="59"/>
      <c r="E275" s="59"/>
      <c r="F275" s="59"/>
      <c r="G275" s="81"/>
      <c r="H275" s="59"/>
      <c r="I275" s="59"/>
      <c r="J275" s="38"/>
      <c r="K275" s="38"/>
    </row>
    <row r="276" spans="1:11" ht="12.75">
      <c r="A276" s="60"/>
      <c r="B276" s="61"/>
      <c r="C276" s="60"/>
      <c r="D276" s="59"/>
      <c r="E276" s="59"/>
      <c r="F276" s="59"/>
      <c r="G276" s="81"/>
      <c r="H276" s="59"/>
      <c r="I276" s="59"/>
      <c r="J276" s="38"/>
      <c r="K276" s="38"/>
    </row>
    <row r="277" spans="1:11" ht="12.75">
      <c r="A277" s="60"/>
      <c r="B277" s="61"/>
      <c r="C277" s="60"/>
      <c r="D277" s="59"/>
      <c r="E277" s="59"/>
      <c r="F277" s="59"/>
      <c r="G277" s="81"/>
      <c r="H277" s="59"/>
      <c r="I277" s="59"/>
      <c r="J277" s="38"/>
      <c r="K277" s="38"/>
    </row>
    <row r="278" spans="1:11" ht="12.75">
      <c r="A278" s="60"/>
      <c r="B278" s="61"/>
      <c r="C278" s="60"/>
      <c r="D278" s="59"/>
      <c r="E278" s="59"/>
      <c r="F278" s="59"/>
      <c r="G278" s="81"/>
      <c r="H278" s="59"/>
      <c r="I278" s="59"/>
      <c r="J278" s="38"/>
      <c r="K278" s="38"/>
    </row>
    <row r="279" spans="1:11" ht="12.75">
      <c r="A279" s="60"/>
      <c r="B279" s="61"/>
      <c r="C279" s="60"/>
      <c r="D279" s="59"/>
      <c r="E279" s="59"/>
      <c r="F279" s="59"/>
      <c r="G279" s="81"/>
      <c r="H279" s="59"/>
      <c r="I279" s="59"/>
      <c r="J279" s="38"/>
      <c r="K279" s="38"/>
    </row>
    <row r="280" spans="1:11" ht="12.75">
      <c r="A280" s="60"/>
      <c r="B280" s="61"/>
      <c r="C280" s="60"/>
      <c r="D280" s="59"/>
      <c r="E280" s="59"/>
      <c r="F280" s="59"/>
      <c r="G280" s="81"/>
      <c r="H280" s="59"/>
      <c r="I280" s="59"/>
      <c r="J280" s="38"/>
      <c r="K280" s="38"/>
    </row>
    <row r="281" spans="1:11" ht="12.75">
      <c r="A281" s="39"/>
      <c r="B281" s="40"/>
      <c r="C281" s="39"/>
      <c r="D281" s="38"/>
      <c r="E281" s="38"/>
      <c r="F281" s="38"/>
      <c r="H281" s="38"/>
      <c r="I281" s="38"/>
      <c r="J281" s="38"/>
      <c r="K281" s="38"/>
    </row>
    <row r="282" spans="1:11" ht="12.75">
      <c r="A282" s="39"/>
      <c r="B282" s="40"/>
      <c r="C282" s="39"/>
      <c r="D282" s="38"/>
      <c r="E282" s="38"/>
      <c r="F282" s="38"/>
      <c r="H282" s="38"/>
      <c r="I282" s="38"/>
      <c r="J282" s="38"/>
      <c r="K282" s="38"/>
    </row>
    <row r="283" spans="1:11" ht="12.75">
      <c r="A283" s="39"/>
      <c r="B283" s="40"/>
      <c r="C283" s="39"/>
      <c r="D283" s="38"/>
      <c r="E283" s="38"/>
      <c r="F283" s="38"/>
      <c r="H283" s="38"/>
      <c r="I283" s="38"/>
      <c r="J283" s="38"/>
      <c r="K283" s="38"/>
    </row>
    <row r="284" spans="1:11" ht="12.75">
      <c r="A284" s="39"/>
      <c r="B284" s="40"/>
      <c r="C284" s="39"/>
      <c r="D284" s="38"/>
      <c r="E284" s="38"/>
      <c r="F284" s="38"/>
      <c r="H284" s="38"/>
      <c r="I284" s="38"/>
      <c r="J284" s="38"/>
      <c r="K284" s="38"/>
    </row>
    <row r="285" spans="1:11" ht="12.75">
      <c r="A285" s="39"/>
      <c r="B285" s="40"/>
      <c r="C285" s="39"/>
      <c r="D285" s="38"/>
      <c r="E285" s="38"/>
      <c r="F285" s="38"/>
      <c r="H285" s="38"/>
      <c r="I285" s="38"/>
      <c r="J285" s="38"/>
      <c r="K285" s="38"/>
    </row>
    <row r="286" spans="1:11" ht="12.75">
      <c r="A286" s="39"/>
      <c r="B286" s="40"/>
      <c r="C286" s="39"/>
      <c r="D286" s="38"/>
      <c r="E286" s="38"/>
      <c r="F286" s="38"/>
      <c r="H286" s="38"/>
      <c r="I286" s="38"/>
      <c r="J286" s="38"/>
      <c r="K286" s="38"/>
    </row>
    <row r="287" spans="1:11" ht="12.75">
      <c r="A287" s="39"/>
      <c r="B287" s="40"/>
      <c r="C287" s="39"/>
      <c r="D287" s="38"/>
      <c r="E287" s="38"/>
      <c r="F287" s="38"/>
      <c r="H287" s="38"/>
      <c r="I287" s="38"/>
      <c r="J287" s="38"/>
      <c r="K287" s="38"/>
    </row>
    <row r="288" spans="1:11" ht="12.75">
      <c r="A288" s="39"/>
      <c r="B288" s="40"/>
      <c r="C288" s="39"/>
      <c r="D288" s="38"/>
      <c r="E288" s="38"/>
      <c r="F288" s="38"/>
      <c r="H288" s="38"/>
      <c r="I288" s="38"/>
      <c r="J288" s="38"/>
      <c r="K288" s="38"/>
    </row>
    <row r="289" spans="1:7" s="38" customFormat="1" ht="12.75">
      <c r="A289" s="39"/>
      <c r="B289" s="40"/>
      <c r="C289" s="39"/>
      <c r="G289" s="80"/>
    </row>
    <row r="290" spans="1:7" s="38" customFormat="1" ht="12.75">
      <c r="A290" s="39"/>
      <c r="B290" s="40"/>
      <c r="C290" s="39"/>
      <c r="G290" s="80"/>
    </row>
    <row r="291" spans="1:7" s="38" customFormat="1" ht="12.75">
      <c r="A291" s="39"/>
      <c r="B291" s="40"/>
      <c r="C291" s="39"/>
      <c r="G291" s="80"/>
    </row>
    <row r="292" spans="1:7" s="38" customFormat="1" ht="12.75">
      <c r="A292" s="39"/>
      <c r="B292" s="40"/>
      <c r="C292" s="39"/>
      <c r="G292" s="80"/>
    </row>
    <row r="293" spans="1:7" s="38" customFormat="1" ht="12.75">
      <c r="A293" s="39"/>
      <c r="B293" s="40"/>
      <c r="C293" s="39"/>
      <c r="G293" s="80"/>
    </row>
    <row r="294" spans="1:7" s="38" customFormat="1" ht="12.75">
      <c r="A294" s="39"/>
      <c r="B294" s="40"/>
      <c r="C294" s="39"/>
      <c r="G294" s="80"/>
    </row>
    <row r="295" spans="1:7" s="38" customFormat="1" ht="12.75">
      <c r="A295" s="39"/>
      <c r="B295" s="40"/>
      <c r="C295" s="39"/>
      <c r="G295" s="80"/>
    </row>
    <row r="296" spans="1:7" s="38" customFormat="1" ht="12.75">
      <c r="A296" s="39"/>
      <c r="B296" s="40"/>
      <c r="C296" s="39"/>
      <c r="G296" s="80"/>
    </row>
    <row r="297" spans="1:7" s="38" customFormat="1" ht="12.75">
      <c r="A297" s="39"/>
      <c r="B297" s="40"/>
      <c r="C297" s="39"/>
      <c r="G297" s="80"/>
    </row>
    <row r="298" spans="1:7" s="38" customFormat="1" ht="12.75">
      <c r="A298" s="39"/>
      <c r="B298" s="40"/>
      <c r="C298" s="39"/>
      <c r="G298" s="80"/>
    </row>
    <row r="299" spans="1:7" s="38" customFormat="1" ht="12.75">
      <c r="A299" s="39"/>
      <c r="B299" s="40"/>
      <c r="C299" s="39"/>
      <c r="G299" s="80"/>
    </row>
    <row r="300" spans="1:7" s="38" customFormat="1" ht="12.75">
      <c r="A300" s="39"/>
      <c r="B300" s="40"/>
      <c r="C300" s="39"/>
      <c r="G300" s="80"/>
    </row>
    <row r="301" spans="1:7" s="38" customFormat="1" ht="12.75">
      <c r="A301" s="39"/>
      <c r="B301" s="40"/>
      <c r="C301" s="39"/>
      <c r="G301" s="80"/>
    </row>
    <row r="302" spans="1:7" s="38" customFormat="1" ht="12.75">
      <c r="A302" s="39"/>
      <c r="B302" s="40"/>
      <c r="C302" s="39"/>
      <c r="G302" s="80"/>
    </row>
    <row r="303" spans="1:7" s="38" customFormat="1" ht="12.75">
      <c r="A303" s="39"/>
      <c r="B303" s="40"/>
      <c r="C303" s="39"/>
      <c r="G303" s="80"/>
    </row>
    <row r="304" spans="1:7" s="38" customFormat="1" ht="12.75">
      <c r="A304" s="39"/>
      <c r="B304" s="40"/>
      <c r="C304" s="39"/>
      <c r="G304" s="80"/>
    </row>
    <row r="305" spans="1:7" s="38" customFormat="1" ht="12.75">
      <c r="A305" s="39"/>
      <c r="B305" s="40"/>
      <c r="C305" s="39"/>
      <c r="G305" s="80"/>
    </row>
    <row r="306" spans="1:7" s="38" customFormat="1" ht="12.75">
      <c r="A306" s="39"/>
      <c r="B306" s="40"/>
      <c r="C306" s="39"/>
      <c r="G306" s="80"/>
    </row>
    <row r="307" spans="1:7" s="38" customFormat="1" ht="12.75">
      <c r="A307" s="39"/>
      <c r="B307" s="40"/>
      <c r="C307" s="39"/>
      <c r="G307" s="80"/>
    </row>
    <row r="308" spans="1:7" s="38" customFormat="1" ht="12.75">
      <c r="A308" s="39"/>
      <c r="B308" s="40"/>
      <c r="C308" s="39"/>
      <c r="G308" s="80"/>
    </row>
    <row r="309" spans="1:7" s="38" customFormat="1" ht="12.75">
      <c r="A309" s="39"/>
      <c r="B309" s="40"/>
      <c r="C309" s="39"/>
      <c r="G309" s="80"/>
    </row>
    <row r="310" spans="1:7" s="38" customFormat="1" ht="12.75">
      <c r="A310" s="39"/>
      <c r="B310" s="40"/>
      <c r="C310" s="39"/>
      <c r="G310" s="80"/>
    </row>
    <row r="311" spans="1:7" s="38" customFormat="1" ht="12.75">
      <c r="A311" s="39"/>
      <c r="B311" s="40"/>
      <c r="C311" s="39"/>
      <c r="G311" s="80"/>
    </row>
    <row r="312" spans="1:7" s="38" customFormat="1" ht="12.75">
      <c r="A312" s="39"/>
      <c r="B312" s="40"/>
      <c r="C312" s="39"/>
      <c r="G312" s="80"/>
    </row>
    <row r="313" spans="1:7" s="38" customFormat="1" ht="12.75">
      <c r="A313" s="39"/>
      <c r="B313" s="40"/>
      <c r="C313" s="39"/>
      <c r="G313" s="80"/>
    </row>
    <row r="314" spans="1:7" s="38" customFormat="1" ht="12.75">
      <c r="A314" s="39"/>
      <c r="B314" s="40"/>
      <c r="C314" s="39"/>
      <c r="G314" s="80"/>
    </row>
    <row r="315" spans="1:7" s="38" customFormat="1" ht="12.75">
      <c r="A315" s="39"/>
      <c r="B315" s="40"/>
      <c r="C315" s="39"/>
      <c r="G315" s="80"/>
    </row>
    <row r="316" spans="1:7" s="38" customFormat="1" ht="12.75">
      <c r="A316" s="39"/>
      <c r="B316" s="40"/>
      <c r="C316" s="39"/>
      <c r="G316" s="80"/>
    </row>
    <row r="317" spans="1:7" s="38" customFormat="1" ht="12.75">
      <c r="A317" s="39"/>
      <c r="B317" s="40"/>
      <c r="C317" s="39"/>
      <c r="G317" s="80"/>
    </row>
    <row r="318" spans="1:7" s="38" customFormat="1" ht="12.75">
      <c r="A318" s="39"/>
      <c r="B318" s="40"/>
      <c r="C318" s="39"/>
      <c r="G318" s="80"/>
    </row>
    <row r="319" spans="1:7" s="38" customFormat="1" ht="12.75">
      <c r="A319" s="39"/>
      <c r="B319" s="40"/>
      <c r="C319" s="39"/>
      <c r="G319" s="80"/>
    </row>
    <row r="320" spans="1:7" s="38" customFormat="1" ht="12.75">
      <c r="A320" s="39"/>
      <c r="B320" s="40"/>
      <c r="C320" s="39"/>
      <c r="G320" s="80"/>
    </row>
    <row r="321" spans="1:7" s="38" customFormat="1" ht="12.75">
      <c r="A321" s="39"/>
      <c r="B321" s="40"/>
      <c r="C321" s="39"/>
      <c r="G321" s="80"/>
    </row>
    <row r="322" spans="1:7" s="38" customFormat="1" ht="12.75">
      <c r="A322" s="39"/>
      <c r="B322" s="40"/>
      <c r="C322" s="39"/>
      <c r="G322" s="80"/>
    </row>
    <row r="323" spans="1:7" s="38" customFormat="1" ht="12.75">
      <c r="A323" s="39"/>
      <c r="B323" s="40"/>
      <c r="C323" s="39"/>
      <c r="G323" s="80"/>
    </row>
    <row r="324" spans="1:7" s="38" customFormat="1" ht="12.75">
      <c r="A324" s="39"/>
      <c r="B324" s="40"/>
      <c r="C324" s="39"/>
      <c r="G324" s="80"/>
    </row>
    <row r="325" spans="1:7" s="38" customFormat="1" ht="12.75">
      <c r="A325" s="39"/>
      <c r="B325" s="40"/>
      <c r="C325" s="39"/>
      <c r="G325" s="80"/>
    </row>
    <row r="326" spans="1:7" s="38" customFormat="1" ht="12.75">
      <c r="A326" s="39"/>
      <c r="B326" s="40"/>
      <c r="C326" s="39"/>
      <c r="G326" s="80"/>
    </row>
    <row r="327" spans="1:7" s="38" customFormat="1" ht="12.75">
      <c r="A327" s="39"/>
      <c r="B327" s="40"/>
      <c r="C327" s="39"/>
      <c r="G327" s="80"/>
    </row>
    <row r="328" spans="1:7" s="38" customFormat="1" ht="12.75">
      <c r="A328" s="39"/>
      <c r="B328" s="40"/>
      <c r="C328" s="39"/>
      <c r="G328" s="80"/>
    </row>
    <row r="329" spans="1:7" s="38" customFormat="1" ht="12.75">
      <c r="A329" s="39"/>
      <c r="B329" s="40"/>
      <c r="C329" s="39"/>
      <c r="G329" s="80"/>
    </row>
    <row r="330" spans="1:7" s="38" customFormat="1" ht="12.75">
      <c r="A330" s="39"/>
      <c r="B330" s="40"/>
      <c r="C330" s="39"/>
      <c r="G330" s="80"/>
    </row>
    <row r="331" spans="1:7" s="38" customFormat="1" ht="12.75">
      <c r="A331" s="39"/>
      <c r="B331" s="40"/>
      <c r="C331" s="39"/>
      <c r="G331" s="80"/>
    </row>
    <row r="332" spans="1:7" s="38" customFormat="1" ht="12.75">
      <c r="A332" s="39"/>
      <c r="B332" s="40"/>
      <c r="C332" s="39"/>
      <c r="G332" s="80"/>
    </row>
    <row r="333" spans="1:7" s="38" customFormat="1" ht="12.75">
      <c r="A333" s="39"/>
      <c r="B333" s="40"/>
      <c r="C333" s="39"/>
      <c r="G333" s="80"/>
    </row>
    <row r="334" spans="1:7" s="38" customFormat="1" ht="12.75">
      <c r="A334" s="39"/>
      <c r="B334" s="40"/>
      <c r="C334" s="39"/>
      <c r="G334" s="80"/>
    </row>
    <row r="335" spans="1:7" s="38" customFormat="1" ht="12.75">
      <c r="A335" s="39"/>
      <c r="B335" s="40"/>
      <c r="C335" s="39"/>
      <c r="G335" s="80"/>
    </row>
    <row r="336" spans="1:7" s="38" customFormat="1" ht="12.75">
      <c r="A336" s="39"/>
      <c r="B336" s="40"/>
      <c r="C336" s="39"/>
      <c r="G336" s="80"/>
    </row>
    <row r="337" spans="1:7" s="38" customFormat="1" ht="12.75">
      <c r="A337" s="39"/>
      <c r="B337" s="40"/>
      <c r="C337" s="39"/>
      <c r="G337" s="80"/>
    </row>
    <row r="338" spans="1:7" s="38" customFormat="1" ht="12.75">
      <c r="A338" s="39"/>
      <c r="B338" s="40"/>
      <c r="C338" s="39"/>
      <c r="G338" s="80"/>
    </row>
    <row r="339" spans="1:7" s="38" customFormat="1" ht="12.75">
      <c r="A339" s="39"/>
      <c r="B339" s="40"/>
      <c r="C339" s="39"/>
      <c r="G339" s="80"/>
    </row>
    <row r="340" spans="1:7" s="38" customFormat="1" ht="12.75">
      <c r="A340" s="39"/>
      <c r="B340" s="40"/>
      <c r="C340" s="39"/>
      <c r="G340" s="80"/>
    </row>
    <row r="341" spans="1:7" s="38" customFormat="1" ht="12.75">
      <c r="A341" s="39"/>
      <c r="B341" s="40"/>
      <c r="C341" s="39"/>
      <c r="G341" s="80"/>
    </row>
    <row r="342" spans="1:7" s="38" customFormat="1" ht="12.75">
      <c r="A342" s="39"/>
      <c r="B342" s="40"/>
      <c r="C342" s="39"/>
      <c r="G342" s="80"/>
    </row>
    <row r="343" spans="1:7" s="38" customFormat="1" ht="12.75">
      <c r="A343" s="39"/>
      <c r="B343" s="40"/>
      <c r="C343" s="39"/>
      <c r="G343" s="80"/>
    </row>
    <row r="344" spans="1:7" s="38" customFormat="1" ht="12.75">
      <c r="A344" s="39"/>
      <c r="B344" s="40"/>
      <c r="C344" s="39"/>
      <c r="G344" s="80"/>
    </row>
    <row r="345" spans="1:7" s="38" customFormat="1" ht="12.75">
      <c r="A345" s="39"/>
      <c r="B345" s="40"/>
      <c r="C345" s="39"/>
      <c r="G345" s="80"/>
    </row>
    <row r="346" spans="1:7" s="38" customFormat="1" ht="12.75">
      <c r="A346" s="39"/>
      <c r="B346" s="40"/>
      <c r="C346" s="39"/>
      <c r="G346" s="80"/>
    </row>
    <row r="347" spans="1:7" s="38" customFormat="1" ht="12.75">
      <c r="A347" s="39"/>
      <c r="B347" s="40"/>
      <c r="C347" s="39"/>
      <c r="G347" s="80"/>
    </row>
    <row r="348" spans="1:7" s="38" customFormat="1" ht="12.75">
      <c r="A348" s="39"/>
      <c r="B348" s="40"/>
      <c r="C348" s="39"/>
      <c r="G348" s="80"/>
    </row>
    <row r="349" spans="1:7" s="38" customFormat="1" ht="12.75">
      <c r="A349" s="39"/>
      <c r="B349" s="40"/>
      <c r="C349" s="39"/>
      <c r="G349" s="80"/>
    </row>
    <row r="350" spans="1:7" s="38" customFormat="1" ht="12.75">
      <c r="A350" s="39"/>
      <c r="B350" s="40"/>
      <c r="C350" s="39"/>
      <c r="G350" s="80"/>
    </row>
    <row r="351" spans="1:7" s="38" customFormat="1" ht="12.75">
      <c r="A351" s="39"/>
      <c r="B351" s="40"/>
      <c r="C351" s="39"/>
      <c r="G351" s="80"/>
    </row>
    <row r="352" spans="1:7" s="38" customFormat="1" ht="12.75">
      <c r="A352" s="39"/>
      <c r="B352" s="40"/>
      <c r="C352" s="39"/>
      <c r="G352" s="80"/>
    </row>
    <row r="353" spans="1:7" s="38" customFormat="1" ht="12.75">
      <c r="A353" s="39"/>
      <c r="B353" s="40"/>
      <c r="C353" s="39"/>
      <c r="G353" s="80"/>
    </row>
    <row r="354" spans="1:7" s="38" customFormat="1" ht="12.75">
      <c r="A354" s="39"/>
      <c r="B354" s="40"/>
      <c r="C354" s="39"/>
      <c r="G354" s="80"/>
    </row>
    <row r="355" spans="1:7" s="38" customFormat="1" ht="12.75">
      <c r="A355" s="39"/>
      <c r="B355" s="40"/>
      <c r="C355" s="39"/>
      <c r="G355" s="80"/>
    </row>
    <row r="356" spans="1:7" s="38" customFormat="1" ht="12.75">
      <c r="A356" s="39"/>
      <c r="B356" s="40"/>
      <c r="C356" s="39"/>
      <c r="G356" s="80"/>
    </row>
    <row r="357" spans="1:7" s="38" customFormat="1" ht="12.75">
      <c r="A357" s="39"/>
      <c r="B357" s="40"/>
      <c r="C357" s="39"/>
      <c r="G357" s="80"/>
    </row>
    <row r="358" spans="1:7" s="38" customFormat="1" ht="12.75">
      <c r="A358" s="39"/>
      <c r="B358" s="40"/>
      <c r="C358" s="39"/>
      <c r="G358" s="80"/>
    </row>
    <row r="359" spans="1:7" s="38" customFormat="1" ht="12.75">
      <c r="A359" s="39"/>
      <c r="B359" s="40"/>
      <c r="C359" s="39"/>
      <c r="G359" s="80"/>
    </row>
    <row r="360" spans="1:7" s="38" customFormat="1" ht="12.75">
      <c r="A360" s="39"/>
      <c r="B360" s="40"/>
      <c r="C360" s="39"/>
      <c r="G360" s="80"/>
    </row>
    <row r="361" spans="1:7" s="38" customFormat="1" ht="12.75">
      <c r="A361" s="39"/>
      <c r="B361" s="40"/>
      <c r="C361" s="39"/>
      <c r="G361" s="80"/>
    </row>
    <row r="362" spans="1:7" s="38" customFormat="1" ht="12.75">
      <c r="A362" s="39"/>
      <c r="B362" s="40"/>
      <c r="C362" s="39"/>
      <c r="G362" s="80"/>
    </row>
    <row r="363" spans="1:7" s="38" customFormat="1" ht="12.75">
      <c r="A363" s="39"/>
      <c r="B363" s="40"/>
      <c r="C363" s="39"/>
      <c r="G363" s="80"/>
    </row>
    <row r="364" spans="1:7" s="38" customFormat="1" ht="12.75">
      <c r="A364" s="39"/>
      <c r="B364" s="40"/>
      <c r="C364" s="39"/>
      <c r="G364" s="80"/>
    </row>
    <row r="365" spans="1:7" s="38" customFormat="1" ht="12.75">
      <c r="A365" s="39"/>
      <c r="B365" s="40"/>
      <c r="C365" s="39"/>
      <c r="G365" s="80"/>
    </row>
    <row r="366" spans="1:7" s="38" customFormat="1" ht="12.75">
      <c r="A366" s="39"/>
      <c r="B366" s="40"/>
      <c r="C366" s="39"/>
      <c r="G366" s="80"/>
    </row>
    <row r="367" spans="1:7" s="38" customFormat="1" ht="12.75">
      <c r="A367" s="39"/>
      <c r="B367" s="40"/>
      <c r="C367" s="39"/>
      <c r="G367" s="80"/>
    </row>
    <row r="368" spans="1:7" s="38" customFormat="1" ht="12.75">
      <c r="A368" s="39"/>
      <c r="B368" s="40"/>
      <c r="C368" s="39"/>
      <c r="G368" s="80"/>
    </row>
    <row r="369" spans="1:7" s="38" customFormat="1" ht="12.75">
      <c r="A369" s="39"/>
      <c r="B369" s="40"/>
      <c r="C369" s="39"/>
      <c r="G369" s="80"/>
    </row>
    <row r="370" spans="1:7" s="38" customFormat="1" ht="12.75">
      <c r="A370" s="39"/>
      <c r="B370" s="40"/>
      <c r="C370" s="39"/>
      <c r="G370" s="80"/>
    </row>
    <row r="371" spans="1:7" s="38" customFormat="1" ht="12.75">
      <c r="A371" s="39"/>
      <c r="B371" s="40"/>
      <c r="C371" s="39"/>
      <c r="G371" s="80"/>
    </row>
    <row r="372" spans="1:7" s="38" customFormat="1" ht="12.75">
      <c r="A372" s="39"/>
      <c r="B372" s="40"/>
      <c r="C372" s="39"/>
      <c r="G372" s="80"/>
    </row>
    <row r="373" spans="1:7" s="38" customFormat="1" ht="12.75">
      <c r="A373" s="39"/>
      <c r="B373" s="40"/>
      <c r="C373" s="39"/>
      <c r="G373" s="80"/>
    </row>
    <row r="374" spans="1:7" s="38" customFormat="1" ht="12.75">
      <c r="A374" s="39"/>
      <c r="B374" s="40"/>
      <c r="C374" s="39"/>
      <c r="G374" s="80"/>
    </row>
    <row r="375" spans="1:7" s="38" customFormat="1" ht="12.75">
      <c r="A375" s="39"/>
      <c r="B375" s="40"/>
      <c r="C375" s="39"/>
      <c r="G375" s="80"/>
    </row>
    <row r="376" spans="1:7" s="38" customFormat="1" ht="12.75">
      <c r="A376" s="39"/>
      <c r="B376" s="40"/>
      <c r="C376" s="39"/>
      <c r="G376" s="80"/>
    </row>
    <row r="377" spans="1:7" s="38" customFormat="1" ht="12.75">
      <c r="A377" s="39"/>
      <c r="B377" s="40"/>
      <c r="C377" s="39"/>
      <c r="G377" s="80"/>
    </row>
    <row r="378" spans="1:7" s="38" customFormat="1" ht="12.75">
      <c r="A378" s="39"/>
      <c r="B378" s="40"/>
      <c r="C378" s="39"/>
      <c r="G378" s="80"/>
    </row>
    <row r="379" spans="1:7" s="38" customFormat="1" ht="12.75">
      <c r="A379" s="39"/>
      <c r="B379" s="40"/>
      <c r="C379" s="39"/>
      <c r="G379" s="80"/>
    </row>
    <row r="380" spans="1:7" s="38" customFormat="1" ht="12.75">
      <c r="A380" s="39"/>
      <c r="B380" s="40"/>
      <c r="C380" s="39"/>
      <c r="G380" s="80"/>
    </row>
    <row r="381" spans="1:7" s="38" customFormat="1" ht="12.75">
      <c r="A381" s="39"/>
      <c r="B381" s="40"/>
      <c r="C381" s="39"/>
      <c r="G381" s="80"/>
    </row>
    <row r="382" spans="1:7" s="38" customFormat="1" ht="12.75">
      <c r="A382" s="39"/>
      <c r="B382" s="40"/>
      <c r="C382" s="39"/>
      <c r="G382" s="80"/>
    </row>
    <row r="383" spans="1:7" s="38" customFormat="1" ht="12.75">
      <c r="A383" s="39"/>
      <c r="B383" s="40"/>
      <c r="C383" s="39"/>
      <c r="G383" s="80"/>
    </row>
    <row r="384" spans="1:7" s="38" customFormat="1" ht="12.75">
      <c r="A384" s="39"/>
      <c r="B384" s="40"/>
      <c r="C384" s="39"/>
      <c r="G384" s="80"/>
    </row>
    <row r="385" spans="1:7" s="38" customFormat="1" ht="12.75">
      <c r="A385" s="39"/>
      <c r="B385" s="40"/>
      <c r="C385" s="39"/>
      <c r="G385" s="80"/>
    </row>
    <row r="386" spans="1:7" s="38" customFormat="1" ht="12.75">
      <c r="A386" s="39"/>
      <c r="B386" s="40"/>
      <c r="C386" s="39"/>
      <c r="G386" s="80"/>
    </row>
    <row r="387" spans="1:7" s="38" customFormat="1" ht="12.75">
      <c r="A387" s="39"/>
      <c r="B387" s="40"/>
      <c r="C387" s="39"/>
      <c r="G387" s="80"/>
    </row>
    <row r="388" spans="1:7" s="38" customFormat="1" ht="12.75">
      <c r="A388" s="39"/>
      <c r="B388" s="40"/>
      <c r="C388" s="39"/>
      <c r="G388" s="80"/>
    </row>
    <row r="389" spans="1:7" s="38" customFormat="1" ht="12.75">
      <c r="A389" s="39"/>
      <c r="B389" s="40"/>
      <c r="C389" s="39"/>
      <c r="G389" s="80"/>
    </row>
    <row r="390" spans="1:7" s="38" customFormat="1" ht="12.75">
      <c r="A390" s="39"/>
      <c r="B390" s="40"/>
      <c r="C390" s="39"/>
      <c r="G390" s="80"/>
    </row>
    <row r="391" spans="1:7" s="38" customFormat="1" ht="12.75">
      <c r="A391" s="39"/>
      <c r="B391" s="40"/>
      <c r="C391" s="39"/>
      <c r="G391" s="80"/>
    </row>
    <row r="392" spans="1:7" s="38" customFormat="1" ht="12.75">
      <c r="A392" s="39"/>
      <c r="B392" s="40"/>
      <c r="C392" s="39"/>
      <c r="G392" s="80"/>
    </row>
    <row r="393" spans="1:7" s="38" customFormat="1" ht="12.75">
      <c r="A393" s="39"/>
      <c r="B393" s="40"/>
      <c r="C393" s="39"/>
      <c r="G393" s="80"/>
    </row>
    <row r="394" spans="1:7" s="38" customFormat="1" ht="12.75">
      <c r="A394" s="39"/>
      <c r="B394" s="40"/>
      <c r="C394" s="39"/>
      <c r="G394" s="80"/>
    </row>
    <row r="395" spans="1:7" s="38" customFormat="1" ht="12.75">
      <c r="A395" s="39"/>
      <c r="B395" s="40"/>
      <c r="C395" s="39"/>
      <c r="G395" s="80"/>
    </row>
    <row r="396" spans="1:7" s="38" customFormat="1" ht="12.75">
      <c r="A396" s="39"/>
      <c r="B396" s="40"/>
      <c r="C396" s="39"/>
      <c r="G396" s="80"/>
    </row>
    <row r="397" spans="1:7" s="38" customFormat="1" ht="12.75">
      <c r="A397" s="39"/>
      <c r="B397" s="40"/>
      <c r="C397" s="39"/>
      <c r="G397" s="80"/>
    </row>
    <row r="398" spans="1:7" s="38" customFormat="1" ht="12.75">
      <c r="A398" s="39"/>
      <c r="B398" s="40"/>
      <c r="C398" s="39"/>
      <c r="G398" s="80"/>
    </row>
    <row r="399" spans="1:7" s="38" customFormat="1" ht="12.75">
      <c r="A399" s="39"/>
      <c r="B399" s="40"/>
      <c r="C399" s="39"/>
      <c r="G399" s="80"/>
    </row>
    <row r="400" spans="1:7" s="38" customFormat="1" ht="12.75">
      <c r="A400" s="39"/>
      <c r="B400" s="40"/>
      <c r="C400" s="39"/>
      <c r="G400" s="80"/>
    </row>
    <row r="401" spans="1:7" s="38" customFormat="1" ht="12.75">
      <c r="A401" s="39"/>
      <c r="B401" s="40"/>
      <c r="C401" s="39"/>
      <c r="G401" s="80"/>
    </row>
    <row r="402" spans="1:7" s="38" customFormat="1" ht="12.75">
      <c r="A402" s="39"/>
      <c r="B402" s="40"/>
      <c r="C402" s="39"/>
      <c r="G402" s="80"/>
    </row>
    <row r="403" spans="1:7" s="38" customFormat="1" ht="12.75">
      <c r="A403" s="39"/>
      <c r="B403" s="40"/>
      <c r="C403" s="39"/>
      <c r="G403" s="80"/>
    </row>
    <row r="404" spans="1:7" s="38" customFormat="1" ht="12.75">
      <c r="A404" s="39"/>
      <c r="B404" s="40"/>
      <c r="C404" s="39"/>
      <c r="G404" s="80"/>
    </row>
    <row r="405" spans="1:7" s="38" customFormat="1" ht="12.75">
      <c r="A405" s="39"/>
      <c r="B405" s="40"/>
      <c r="C405" s="39"/>
      <c r="G405" s="80"/>
    </row>
    <row r="406" spans="1:7" s="38" customFormat="1" ht="12.75">
      <c r="A406" s="39"/>
      <c r="B406" s="40"/>
      <c r="C406" s="39"/>
      <c r="G406" s="80"/>
    </row>
    <row r="407" spans="1:7" s="38" customFormat="1" ht="12.75">
      <c r="A407" s="39"/>
      <c r="B407" s="40"/>
      <c r="C407" s="39"/>
      <c r="G407" s="80"/>
    </row>
    <row r="408" spans="1:7" s="38" customFormat="1" ht="12.75">
      <c r="A408" s="39"/>
      <c r="B408" s="40"/>
      <c r="C408" s="39"/>
      <c r="G408" s="80"/>
    </row>
    <row r="409" spans="1:7" s="38" customFormat="1" ht="12.75">
      <c r="A409" s="39"/>
      <c r="B409" s="40"/>
      <c r="C409" s="39"/>
      <c r="G409" s="80"/>
    </row>
    <row r="410" spans="1:7" s="38" customFormat="1" ht="12.75">
      <c r="A410" s="39"/>
      <c r="B410" s="40"/>
      <c r="C410" s="39"/>
      <c r="G410" s="80"/>
    </row>
    <row r="411" spans="1:7" s="38" customFormat="1" ht="12.75">
      <c r="A411" s="39"/>
      <c r="B411" s="40"/>
      <c r="C411" s="39"/>
      <c r="G411" s="80"/>
    </row>
    <row r="412" spans="1:7" s="38" customFormat="1" ht="12.75">
      <c r="A412" s="39"/>
      <c r="B412" s="40"/>
      <c r="C412" s="39"/>
      <c r="G412" s="80"/>
    </row>
    <row r="413" spans="1:7" s="38" customFormat="1" ht="12.75">
      <c r="A413" s="39"/>
      <c r="B413" s="40"/>
      <c r="C413" s="39"/>
      <c r="G413" s="80"/>
    </row>
    <row r="414" spans="1:7" s="38" customFormat="1" ht="12.75">
      <c r="A414" s="39"/>
      <c r="B414" s="40"/>
      <c r="C414" s="39"/>
      <c r="G414" s="80"/>
    </row>
    <row r="415" spans="1:7" s="38" customFormat="1" ht="12.75">
      <c r="A415" s="39"/>
      <c r="B415" s="40"/>
      <c r="C415" s="39"/>
      <c r="G415" s="80"/>
    </row>
    <row r="416" spans="1:7" s="38" customFormat="1" ht="12.75">
      <c r="A416" s="39"/>
      <c r="B416" s="40"/>
      <c r="C416" s="39"/>
      <c r="G416" s="80"/>
    </row>
    <row r="417" spans="1:7" s="38" customFormat="1" ht="12.75">
      <c r="A417" s="39"/>
      <c r="B417" s="40"/>
      <c r="C417" s="39"/>
      <c r="G417" s="80"/>
    </row>
    <row r="418" spans="1:7" s="38" customFormat="1" ht="12.75">
      <c r="A418" s="39"/>
      <c r="B418" s="40"/>
      <c r="C418" s="39"/>
      <c r="G418" s="80"/>
    </row>
    <row r="419" spans="1:7" s="38" customFormat="1" ht="12.75">
      <c r="A419" s="39"/>
      <c r="B419" s="40"/>
      <c r="C419" s="39"/>
      <c r="G419" s="80"/>
    </row>
    <row r="420" spans="1:7" s="38" customFormat="1" ht="12.75">
      <c r="A420" s="39"/>
      <c r="B420" s="40"/>
      <c r="C420" s="39"/>
      <c r="G420" s="80"/>
    </row>
    <row r="421" spans="1:7" s="38" customFormat="1" ht="12.75">
      <c r="A421" s="39"/>
      <c r="B421" s="40"/>
      <c r="C421" s="39"/>
      <c r="G421" s="80"/>
    </row>
    <row r="422" spans="1:7" s="38" customFormat="1" ht="12.75">
      <c r="A422" s="39"/>
      <c r="B422" s="40"/>
      <c r="C422" s="39"/>
      <c r="G422" s="80"/>
    </row>
    <row r="423" spans="1:7" s="38" customFormat="1" ht="12.75">
      <c r="A423" s="39"/>
      <c r="B423" s="40"/>
      <c r="C423" s="39"/>
      <c r="G423" s="80"/>
    </row>
    <row r="424" spans="1:7" s="38" customFormat="1" ht="12.75">
      <c r="A424" s="39"/>
      <c r="B424" s="40"/>
      <c r="C424" s="39"/>
      <c r="G424" s="80"/>
    </row>
    <row r="425" spans="1:7" s="38" customFormat="1" ht="12.75">
      <c r="A425" s="39"/>
      <c r="B425" s="40"/>
      <c r="C425" s="39"/>
      <c r="G425" s="80"/>
    </row>
    <row r="426" spans="1:7" s="38" customFormat="1" ht="12.75">
      <c r="A426" s="39"/>
      <c r="B426" s="40"/>
      <c r="C426" s="39"/>
      <c r="G426" s="80"/>
    </row>
    <row r="427" spans="1:7" s="38" customFormat="1" ht="12.75">
      <c r="A427" s="39"/>
      <c r="B427" s="40"/>
      <c r="C427" s="39"/>
      <c r="G427" s="80"/>
    </row>
    <row r="428" spans="1:7" s="38" customFormat="1" ht="12.75">
      <c r="A428" s="39"/>
      <c r="B428" s="40"/>
      <c r="C428" s="39"/>
      <c r="G428" s="80"/>
    </row>
    <row r="429" spans="1:7" s="38" customFormat="1" ht="12.75">
      <c r="A429" s="39"/>
      <c r="B429" s="40"/>
      <c r="C429" s="39"/>
      <c r="G429" s="80"/>
    </row>
    <row r="430" spans="1:7" s="38" customFormat="1" ht="12.75">
      <c r="A430" s="39"/>
      <c r="B430" s="40"/>
      <c r="C430" s="39"/>
      <c r="G430" s="80"/>
    </row>
    <row r="431" spans="1:7" s="38" customFormat="1" ht="12.75">
      <c r="A431" s="39"/>
      <c r="B431" s="40"/>
      <c r="C431" s="39"/>
      <c r="G431" s="80"/>
    </row>
    <row r="432" spans="1:7" s="38" customFormat="1" ht="12.75">
      <c r="A432" s="39"/>
      <c r="B432" s="40"/>
      <c r="C432" s="39"/>
      <c r="G432" s="80"/>
    </row>
    <row r="433" spans="1:7" s="38" customFormat="1" ht="12.75">
      <c r="A433" s="39"/>
      <c r="B433" s="40"/>
      <c r="C433" s="39"/>
      <c r="G433" s="80"/>
    </row>
    <row r="434" spans="1:7" s="38" customFormat="1" ht="12.75">
      <c r="A434" s="39"/>
      <c r="B434" s="40"/>
      <c r="C434" s="39"/>
      <c r="G434" s="80"/>
    </row>
    <row r="435" spans="1:7" s="38" customFormat="1" ht="12.75">
      <c r="A435" s="39"/>
      <c r="B435" s="40"/>
      <c r="C435" s="39"/>
      <c r="G435" s="80"/>
    </row>
    <row r="436" spans="1:7" s="38" customFormat="1" ht="12.75">
      <c r="A436" s="39"/>
      <c r="B436" s="40"/>
      <c r="C436" s="39"/>
      <c r="G436" s="80"/>
    </row>
    <row r="437" spans="1:7" s="38" customFormat="1" ht="12.75">
      <c r="A437" s="39"/>
      <c r="B437" s="40"/>
      <c r="C437" s="39"/>
      <c r="G437" s="80"/>
    </row>
    <row r="438" spans="1:7" s="38" customFormat="1" ht="12.75">
      <c r="A438" s="39"/>
      <c r="B438" s="40"/>
      <c r="C438" s="39"/>
      <c r="G438" s="80"/>
    </row>
    <row r="439" spans="1:7" s="38" customFormat="1" ht="12.75">
      <c r="A439" s="39"/>
      <c r="B439" s="40"/>
      <c r="C439" s="39"/>
      <c r="G439" s="80"/>
    </row>
    <row r="440" spans="1:7" s="38" customFormat="1" ht="12.75">
      <c r="A440" s="39"/>
      <c r="B440" s="40"/>
      <c r="C440" s="39"/>
      <c r="G440" s="80"/>
    </row>
    <row r="441" spans="1:7" s="38" customFormat="1" ht="12.75">
      <c r="A441" s="39"/>
      <c r="B441" s="40"/>
      <c r="C441" s="39"/>
      <c r="G441" s="80"/>
    </row>
    <row r="442" spans="1:7" s="38" customFormat="1" ht="12.75">
      <c r="A442" s="39"/>
      <c r="B442" s="40"/>
      <c r="C442" s="39"/>
      <c r="G442" s="80"/>
    </row>
    <row r="443" spans="1:7" s="38" customFormat="1" ht="12.75">
      <c r="A443" s="39"/>
      <c r="B443" s="40"/>
      <c r="C443" s="39"/>
      <c r="G443" s="80"/>
    </row>
    <row r="444" spans="1:7" s="38" customFormat="1" ht="12.75">
      <c r="A444" s="39"/>
      <c r="B444" s="40"/>
      <c r="C444" s="39"/>
      <c r="G444" s="80"/>
    </row>
    <row r="445" spans="1:7" s="38" customFormat="1" ht="12.75">
      <c r="A445" s="39"/>
      <c r="B445" s="40"/>
      <c r="C445" s="39"/>
      <c r="G445" s="80"/>
    </row>
    <row r="446" spans="1:7" s="38" customFormat="1" ht="12.75">
      <c r="A446" s="39"/>
      <c r="B446" s="40"/>
      <c r="C446" s="39"/>
      <c r="G446" s="80"/>
    </row>
    <row r="447" spans="1:7" s="38" customFormat="1" ht="12.75">
      <c r="A447" s="39"/>
      <c r="B447" s="40"/>
      <c r="C447" s="39"/>
      <c r="G447" s="80"/>
    </row>
    <row r="448" spans="1:7" s="38" customFormat="1" ht="12.75">
      <c r="A448" s="39"/>
      <c r="B448" s="40"/>
      <c r="C448" s="39"/>
      <c r="G448" s="80"/>
    </row>
    <row r="449" spans="1:7" s="38" customFormat="1" ht="12.75">
      <c r="A449" s="39"/>
      <c r="B449" s="40"/>
      <c r="C449" s="39"/>
      <c r="G449" s="80"/>
    </row>
    <row r="450" spans="1:7" s="38" customFormat="1" ht="12.75">
      <c r="A450" s="39"/>
      <c r="B450" s="40"/>
      <c r="C450" s="39"/>
      <c r="G450" s="80"/>
    </row>
    <row r="451" spans="1:7" s="38" customFormat="1" ht="12.75">
      <c r="A451" s="39"/>
      <c r="B451" s="40"/>
      <c r="C451" s="39"/>
      <c r="G451" s="80"/>
    </row>
    <row r="452" spans="1:7" s="38" customFormat="1" ht="12.75">
      <c r="A452" s="39"/>
      <c r="B452" s="40"/>
      <c r="C452" s="39"/>
      <c r="G452" s="80"/>
    </row>
    <row r="453" spans="1:7" s="38" customFormat="1" ht="12.75">
      <c r="A453" s="39"/>
      <c r="B453" s="40"/>
      <c r="C453" s="39"/>
      <c r="G453" s="80"/>
    </row>
    <row r="454" spans="1:7" s="38" customFormat="1" ht="12.75">
      <c r="A454" s="39"/>
      <c r="B454" s="40"/>
      <c r="C454" s="39"/>
      <c r="G454" s="80"/>
    </row>
    <row r="455" spans="1:7" s="38" customFormat="1" ht="12.75">
      <c r="A455" s="39"/>
      <c r="B455" s="40"/>
      <c r="C455" s="39"/>
      <c r="G455" s="80"/>
    </row>
    <row r="456" spans="1:7" s="38" customFormat="1" ht="12.75">
      <c r="A456" s="39"/>
      <c r="B456" s="40"/>
      <c r="C456" s="39"/>
      <c r="G456" s="80"/>
    </row>
    <row r="457" spans="1:7" s="38" customFormat="1" ht="12.75">
      <c r="A457" s="39"/>
      <c r="B457" s="40"/>
      <c r="C457" s="39"/>
      <c r="G457" s="80"/>
    </row>
    <row r="458" spans="1:7" s="38" customFormat="1" ht="12.75">
      <c r="A458" s="39"/>
      <c r="B458" s="40"/>
      <c r="C458" s="39"/>
      <c r="G458" s="80"/>
    </row>
    <row r="459" spans="1:7" s="38" customFormat="1" ht="12.75">
      <c r="A459" s="39"/>
      <c r="B459" s="40"/>
      <c r="C459" s="39"/>
      <c r="G459" s="80"/>
    </row>
    <row r="460" spans="1:7" s="38" customFormat="1" ht="12.75">
      <c r="A460" s="39"/>
      <c r="B460" s="40"/>
      <c r="C460" s="39"/>
      <c r="G460" s="80"/>
    </row>
    <row r="461" spans="1:7" s="38" customFormat="1" ht="12.75">
      <c r="A461" s="39"/>
      <c r="B461" s="40"/>
      <c r="C461" s="39"/>
      <c r="G461" s="80"/>
    </row>
    <row r="462" spans="1:7" s="38" customFormat="1" ht="12.75">
      <c r="A462" s="39"/>
      <c r="B462" s="40"/>
      <c r="C462" s="39"/>
      <c r="G462" s="80"/>
    </row>
    <row r="463" spans="1:7" s="38" customFormat="1" ht="12.75">
      <c r="A463" s="39"/>
      <c r="B463" s="40"/>
      <c r="C463" s="39"/>
      <c r="G463" s="80"/>
    </row>
    <row r="464" spans="1:7" s="38" customFormat="1" ht="12.75">
      <c r="A464" s="39"/>
      <c r="B464" s="40"/>
      <c r="C464" s="39"/>
      <c r="G464" s="80"/>
    </row>
    <row r="465" spans="1:7" s="38" customFormat="1" ht="12.75">
      <c r="A465" s="39"/>
      <c r="B465" s="40"/>
      <c r="C465" s="39"/>
      <c r="G465" s="80"/>
    </row>
    <row r="466" spans="1:7" s="38" customFormat="1" ht="12.75">
      <c r="A466" s="39"/>
      <c r="B466" s="40"/>
      <c r="C466" s="39"/>
      <c r="G466" s="80"/>
    </row>
    <row r="467" spans="1:7" s="38" customFormat="1" ht="12.75">
      <c r="A467" s="39"/>
      <c r="B467" s="40"/>
      <c r="C467" s="39"/>
      <c r="G467" s="80"/>
    </row>
    <row r="468" spans="1:7" s="38" customFormat="1" ht="12.75">
      <c r="A468" s="39"/>
      <c r="B468" s="40"/>
      <c r="C468" s="39"/>
      <c r="G468" s="80"/>
    </row>
    <row r="469" spans="1:7" s="38" customFormat="1" ht="12.75">
      <c r="A469" s="39"/>
      <c r="B469" s="40"/>
      <c r="C469" s="39"/>
      <c r="G469" s="80"/>
    </row>
    <row r="470" spans="1:7" s="38" customFormat="1" ht="12.75">
      <c r="A470" s="39"/>
      <c r="B470" s="40"/>
      <c r="C470" s="39"/>
      <c r="G470" s="80"/>
    </row>
    <row r="471" spans="1:7" s="38" customFormat="1" ht="12.75">
      <c r="A471" s="39"/>
      <c r="B471" s="40"/>
      <c r="C471" s="39"/>
      <c r="G471" s="80"/>
    </row>
    <row r="472" spans="1:7" s="38" customFormat="1" ht="12.75">
      <c r="A472" s="39"/>
      <c r="B472" s="40"/>
      <c r="C472" s="39"/>
      <c r="G472" s="80"/>
    </row>
    <row r="473" spans="1:7" s="38" customFormat="1" ht="12.75">
      <c r="A473" s="39"/>
      <c r="B473" s="40"/>
      <c r="C473" s="39"/>
      <c r="G473" s="80"/>
    </row>
    <row r="474" spans="1:7" s="38" customFormat="1" ht="12.75">
      <c r="A474" s="39"/>
      <c r="B474" s="40"/>
      <c r="C474" s="39"/>
      <c r="G474" s="80"/>
    </row>
    <row r="475" spans="1:7" s="38" customFormat="1" ht="12.75">
      <c r="A475" s="39"/>
      <c r="B475" s="40"/>
      <c r="C475" s="39"/>
      <c r="G475" s="80"/>
    </row>
    <row r="476" spans="1:7" s="38" customFormat="1" ht="12.75">
      <c r="A476" s="39"/>
      <c r="B476" s="40"/>
      <c r="C476" s="39"/>
      <c r="G476" s="80"/>
    </row>
    <row r="477" spans="1:7" s="38" customFormat="1" ht="12.75">
      <c r="A477" s="39"/>
      <c r="B477" s="40"/>
      <c r="C477" s="39"/>
      <c r="G477" s="80"/>
    </row>
    <row r="478" spans="1:7" s="38" customFormat="1" ht="12.75">
      <c r="A478" s="39"/>
      <c r="B478" s="40"/>
      <c r="C478" s="39"/>
      <c r="G478" s="80"/>
    </row>
    <row r="479" spans="1:7" s="38" customFormat="1" ht="12.75">
      <c r="A479" s="39"/>
      <c r="B479" s="40"/>
      <c r="C479" s="39"/>
      <c r="G479" s="80"/>
    </row>
    <row r="480" spans="1:7" s="38" customFormat="1" ht="12.75">
      <c r="A480" s="39"/>
      <c r="B480" s="40"/>
      <c r="C480" s="39"/>
      <c r="G480" s="80"/>
    </row>
    <row r="481" spans="1:7" s="38" customFormat="1" ht="12.75">
      <c r="A481" s="39"/>
      <c r="B481" s="40"/>
      <c r="C481" s="39"/>
      <c r="G481" s="80"/>
    </row>
    <row r="482" spans="1:7" s="38" customFormat="1" ht="12.75">
      <c r="A482" s="39"/>
      <c r="B482" s="40"/>
      <c r="C482" s="39"/>
      <c r="G482" s="80"/>
    </row>
    <row r="483" spans="1:7" s="38" customFormat="1" ht="12.75">
      <c r="A483" s="39"/>
      <c r="B483" s="40"/>
      <c r="C483" s="39"/>
      <c r="G483" s="80"/>
    </row>
    <row r="484" spans="1:7" s="38" customFormat="1" ht="12.75">
      <c r="A484" s="39"/>
      <c r="B484" s="40"/>
      <c r="C484" s="39"/>
      <c r="G484" s="80"/>
    </row>
    <row r="485" spans="1:7" s="38" customFormat="1" ht="12.75">
      <c r="A485" s="39"/>
      <c r="B485" s="40"/>
      <c r="C485" s="39"/>
      <c r="G485" s="80"/>
    </row>
    <row r="486" spans="1:7" s="38" customFormat="1" ht="12.75">
      <c r="A486" s="39"/>
      <c r="B486" s="40"/>
      <c r="C486" s="39"/>
      <c r="G486" s="80"/>
    </row>
    <row r="487" spans="1:7" s="38" customFormat="1" ht="12.75">
      <c r="A487" s="39"/>
      <c r="B487" s="40"/>
      <c r="C487" s="39"/>
      <c r="G487" s="80"/>
    </row>
    <row r="488" spans="1:7" s="38" customFormat="1" ht="12.75">
      <c r="A488" s="39"/>
      <c r="B488" s="40"/>
      <c r="C488" s="39"/>
      <c r="G488" s="80"/>
    </row>
    <row r="489" spans="1:7" s="38" customFormat="1" ht="12.75">
      <c r="A489" s="39"/>
      <c r="B489" s="40"/>
      <c r="C489" s="39"/>
      <c r="G489" s="80"/>
    </row>
    <row r="490" spans="1:7" s="38" customFormat="1" ht="12.75">
      <c r="A490" s="39"/>
      <c r="B490" s="40"/>
      <c r="C490" s="39"/>
      <c r="G490" s="80"/>
    </row>
    <row r="491" spans="1:7" s="38" customFormat="1" ht="12.75">
      <c r="A491" s="39"/>
      <c r="B491" s="40"/>
      <c r="C491" s="39"/>
      <c r="G491" s="80"/>
    </row>
    <row r="492" spans="1:7" s="38" customFormat="1" ht="12.75">
      <c r="A492" s="39"/>
      <c r="B492" s="40"/>
      <c r="C492" s="39"/>
      <c r="G492" s="80"/>
    </row>
    <row r="493" spans="1:7" s="38" customFormat="1" ht="12.75">
      <c r="A493" s="39"/>
      <c r="B493" s="40"/>
      <c r="C493" s="39"/>
      <c r="G493" s="80"/>
    </row>
    <row r="494" spans="1:7" s="38" customFormat="1" ht="12.75">
      <c r="A494" s="39"/>
      <c r="B494" s="40"/>
      <c r="C494" s="39"/>
      <c r="G494" s="80"/>
    </row>
    <row r="495" spans="1:7" s="38" customFormat="1" ht="12.75">
      <c r="A495" s="39"/>
      <c r="B495" s="40"/>
      <c r="C495" s="39"/>
      <c r="G495" s="80"/>
    </row>
    <row r="496" spans="1:7" s="38" customFormat="1" ht="12.75">
      <c r="A496" s="39"/>
      <c r="B496" s="40"/>
      <c r="C496" s="39"/>
      <c r="G496" s="80"/>
    </row>
    <row r="497" spans="1:7" s="38" customFormat="1" ht="12.75">
      <c r="A497" s="39"/>
      <c r="B497" s="40"/>
      <c r="C497" s="39"/>
      <c r="G497" s="80"/>
    </row>
    <row r="498" spans="1:7" s="38" customFormat="1" ht="12.75">
      <c r="A498" s="39"/>
      <c r="B498" s="40"/>
      <c r="C498" s="39"/>
      <c r="G498" s="80"/>
    </row>
    <row r="499" spans="1:7" s="38" customFormat="1" ht="12.75">
      <c r="A499" s="39"/>
      <c r="B499" s="40"/>
      <c r="C499" s="39"/>
      <c r="G499" s="80"/>
    </row>
    <row r="500" spans="1:7" s="38" customFormat="1" ht="12.75">
      <c r="A500" s="39"/>
      <c r="B500" s="40"/>
      <c r="C500" s="39"/>
      <c r="G500" s="80"/>
    </row>
    <row r="501" spans="1:7" s="38" customFormat="1" ht="12.75">
      <c r="A501" s="39"/>
      <c r="B501" s="40"/>
      <c r="C501" s="39"/>
      <c r="G501" s="80"/>
    </row>
    <row r="502" spans="1:7" s="38" customFormat="1" ht="12.75">
      <c r="A502" s="39"/>
      <c r="B502" s="40"/>
      <c r="C502" s="39"/>
      <c r="G502" s="80"/>
    </row>
    <row r="503" spans="1:7" s="38" customFormat="1" ht="12.75">
      <c r="A503" s="39"/>
      <c r="B503" s="40"/>
      <c r="C503" s="39"/>
      <c r="G503" s="80"/>
    </row>
    <row r="504" spans="1:7" s="38" customFormat="1" ht="12.75">
      <c r="A504" s="39"/>
      <c r="B504" s="40"/>
      <c r="C504" s="39"/>
      <c r="G504" s="80"/>
    </row>
    <row r="505" spans="1:7" s="38" customFormat="1" ht="12.75">
      <c r="A505" s="39"/>
      <c r="B505" s="40"/>
      <c r="C505" s="39"/>
      <c r="G505" s="80"/>
    </row>
    <row r="506" spans="1:7" s="38" customFormat="1" ht="12.75">
      <c r="A506" s="39"/>
      <c r="B506" s="40"/>
      <c r="C506" s="39"/>
      <c r="G506" s="80"/>
    </row>
    <row r="507" spans="1:7" s="38" customFormat="1" ht="12.75">
      <c r="A507" s="39"/>
      <c r="B507" s="40"/>
      <c r="C507" s="39"/>
      <c r="G507" s="80"/>
    </row>
    <row r="508" spans="1:7" s="38" customFormat="1" ht="12.75">
      <c r="A508" s="39"/>
      <c r="B508" s="40"/>
      <c r="C508" s="39"/>
      <c r="G508" s="80"/>
    </row>
    <row r="509" spans="1:7" s="38" customFormat="1" ht="12.75">
      <c r="A509" s="39"/>
      <c r="B509" s="40"/>
      <c r="C509" s="39"/>
      <c r="G509" s="80"/>
    </row>
    <row r="510" spans="1:7" s="38" customFormat="1" ht="12.75">
      <c r="A510" s="39"/>
      <c r="B510" s="40"/>
      <c r="C510" s="39"/>
      <c r="G510" s="80"/>
    </row>
    <row r="511" spans="1:7" s="38" customFormat="1" ht="12.75">
      <c r="A511" s="39"/>
      <c r="B511" s="40"/>
      <c r="C511" s="39"/>
      <c r="G511" s="80"/>
    </row>
    <row r="512" spans="1:7" s="38" customFormat="1" ht="12.75">
      <c r="A512" s="39"/>
      <c r="B512" s="40"/>
      <c r="C512" s="39"/>
      <c r="G512" s="80"/>
    </row>
    <row r="513" spans="1:7" s="38" customFormat="1" ht="12.75">
      <c r="A513" s="39"/>
      <c r="B513" s="40"/>
      <c r="C513" s="39"/>
      <c r="G513" s="80"/>
    </row>
    <row r="514" spans="1:7" s="38" customFormat="1" ht="12.75">
      <c r="A514" s="39"/>
      <c r="B514" s="40"/>
      <c r="C514" s="39"/>
      <c r="G514" s="80"/>
    </row>
    <row r="515" spans="1:7" s="38" customFormat="1" ht="12.75">
      <c r="A515" s="39"/>
      <c r="B515" s="40"/>
      <c r="C515" s="39"/>
      <c r="G515" s="80"/>
    </row>
    <row r="516" spans="1:7" s="38" customFormat="1" ht="12.75">
      <c r="A516" s="39"/>
      <c r="B516" s="40"/>
      <c r="C516" s="39"/>
      <c r="G516" s="80"/>
    </row>
    <row r="517" spans="1:7" s="38" customFormat="1" ht="12.75">
      <c r="A517" s="39"/>
      <c r="B517" s="40"/>
      <c r="C517" s="39"/>
      <c r="G517" s="80"/>
    </row>
    <row r="518" spans="1:7" s="38" customFormat="1" ht="12.75">
      <c r="A518" s="39"/>
      <c r="B518" s="40"/>
      <c r="C518" s="39"/>
      <c r="G518" s="80"/>
    </row>
    <row r="519" spans="1:7" s="38" customFormat="1" ht="12.75">
      <c r="A519" s="39"/>
      <c r="B519" s="40"/>
      <c r="C519" s="39"/>
      <c r="G519" s="80"/>
    </row>
    <row r="520" spans="1:7" s="38" customFormat="1" ht="12.75">
      <c r="A520" s="39"/>
      <c r="B520" s="40"/>
      <c r="C520" s="39"/>
      <c r="G520" s="80"/>
    </row>
    <row r="521" spans="1:7" s="38" customFormat="1" ht="12.75">
      <c r="A521" s="39"/>
      <c r="B521" s="40"/>
      <c r="C521" s="39"/>
      <c r="G521" s="80"/>
    </row>
    <row r="522" spans="1:7" s="38" customFormat="1" ht="12.75">
      <c r="A522" s="39"/>
      <c r="B522" s="40"/>
      <c r="C522" s="39"/>
      <c r="G522" s="80"/>
    </row>
    <row r="523" spans="1:7" s="38" customFormat="1" ht="12.75">
      <c r="A523" s="39"/>
      <c r="B523" s="40"/>
      <c r="C523" s="39"/>
      <c r="G523" s="80"/>
    </row>
    <row r="524" spans="1:7" s="38" customFormat="1" ht="12.75">
      <c r="A524" s="39"/>
      <c r="B524" s="40"/>
      <c r="C524" s="39"/>
      <c r="G524" s="80"/>
    </row>
    <row r="525" spans="1:7" s="38" customFormat="1" ht="12.75">
      <c r="A525" s="39"/>
      <c r="B525" s="40"/>
      <c r="C525" s="39"/>
      <c r="G525" s="80"/>
    </row>
    <row r="526" spans="1:7" s="38" customFormat="1" ht="12.75">
      <c r="A526" s="39"/>
      <c r="B526" s="40"/>
      <c r="C526" s="39"/>
      <c r="G526" s="80"/>
    </row>
    <row r="527" spans="1:7" s="38" customFormat="1" ht="12.75">
      <c r="A527" s="39"/>
      <c r="B527" s="40"/>
      <c r="C527" s="39"/>
      <c r="G527" s="80"/>
    </row>
    <row r="528" spans="1:7" s="38" customFormat="1" ht="12.75">
      <c r="A528" s="39"/>
      <c r="B528" s="40"/>
      <c r="C528" s="39"/>
      <c r="G528" s="80"/>
    </row>
    <row r="529" spans="1:7" s="38" customFormat="1" ht="12.75">
      <c r="A529" s="39"/>
      <c r="B529" s="40"/>
      <c r="C529" s="39"/>
      <c r="G529" s="80"/>
    </row>
    <row r="530" spans="1:7" s="38" customFormat="1" ht="12.75">
      <c r="A530" s="39"/>
      <c r="B530" s="40"/>
      <c r="C530" s="39"/>
      <c r="G530" s="80"/>
    </row>
    <row r="531" spans="1:7" s="38" customFormat="1" ht="12.75">
      <c r="A531" s="39"/>
      <c r="B531" s="40"/>
      <c r="C531" s="39"/>
      <c r="G531" s="80"/>
    </row>
    <row r="532" spans="1:7" s="38" customFormat="1" ht="12.75">
      <c r="A532" s="39"/>
      <c r="B532" s="40"/>
      <c r="C532" s="39"/>
      <c r="G532" s="80"/>
    </row>
    <row r="533" spans="1:7" s="38" customFormat="1" ht="12.75">
      <c r="A533" s="39"/>
      <c r="B533" s="40"/>
      <c r="C533" s="39"/>
      <c r="G533" s="80"/>
    </row>
    <row r="534" spans="1:7" s="38" customFormat="1" ht="12.75">
      <c r="A534" s="39"/>
      <c r="B534" s="40"/>
      <c r="C534" s="39"/>
      <c r="G534" s="80"/>
    </row>
    <row r="535" spans="1:7" s="38" customFormat="1" ht="12.75">
      <c r="A535" s="39"/>
      <c r="B535" s="40"/>
      <c r="C535" s="39"/>
      <c r="G535" s="80"/>
    </row>
    <row r="536" spans="1:7" s="38" customFormat="1" ht="12.75">
      <c r="A536" s="39"/>
      <c r="B536" s="40"/>
      <c r="C536" s="39"/>
      <c r="G536" s="80"/>
    </row>
    <row r="537" spans="1:7" s="38" customFormat="1" ht="12.75">
      <c r="A537" s="39"/>
      <c r="B537" s="40"/>
      <c r="C537" s="39"/>
      <c r="G537" s="80"/>
    </row>
    <row r="538" spans="1:7" s="38" customFormat="1" ht="12.75">
      <c r="A538" s="39"/>
      <c r="B538" s="40"/>
      <c r="C538" s="39"/>
      <c r="G538" s="80"/>
    </row>
    <row r="539" spans="1:7" s="38" customFormat="1" ht="12.75">
      <c r="A539" s="39"/>
      <c r="B539" s="40"/>
      <c r="C539" s="39"/>
      <c r="G539" s="80"/>
    </row>
    <row r="540" spans="1:7" s="38" customFormat="1" ht="12.75">
      <c r="A540" s="39"/>
      <c r="B540" s="40"/>
      <c r="C540" s="39"/>
      <c r="G540" s="80"/>
    </row>
    <row r="541" spans="1:7" s="38" customFormat="1" ht="12.75">
      <c r="A541" s="39"/>
      <c r="B541" s="40"/>
      <c r="C541" s="39"/>
      <c r="G541" s="80"/>
    </row>
    <row r="542" spans="1:7" s="38" customFormat="1" ht="12.75">
      <c r="A542" s="39"/>
      <c r="B542" s="40"/>
      <c r="C542" s="39"/>
      <c r="G542" s="80"/>
    </row>
    <row r="543" spans="1:7" s="38" customFormat="1" ht="12.75">
      <c r="A543" s="39"/>
      <c r="B543" s="40"/>
      <c r="C543" s="39"/>
      <c r="G543" s="80"/>
    </row>
    <row r="544" spans="1:7" s="38" customFormat="1" ht="12.75">
      <c r="A544" s="39"/>
      <c r="B544" s="40"/>
      <c r="C544" s="39"/>
      <c r="G544" s="80"/>
    </row>
    <row r="545" spans="1:7" s="38" customFormat="1" ht="12.75">
      <c r="A545" s="39"/>
      <c r="B545" s="40"/>
      <c r="C545" s="39"/>
      <c r="G545" s="80"/>
    </row>
    <row r="546" spans="1:7" s="38" customFormat="1" ht="12.75">
      <c r="A546" s="39"/>
      <c r="B546" s="40"/>
      <c r="C546" s="39"/>
      <c r="G546" s="80"/>
    </row>
    <row r="547" spans="1:7" s="38" customFormat="1" ht="12.75">
      <c r="A547" s="39"/>
      <c r="B547" s="40"/>
      <c r="C547" s="39"/>
      <c r="G547" s="80"/>
    </row>
    <row r="548" spans="1:7" s="38" customFormat="1" ht="12.75">
      <c r="A548" s="39"/>
      <c r="B548" s="40"/>
      <c r="C548" s="39"/>
      <c r="G548" s="80"/>
    </row>
    <row r="549" spans="1:7" s="38" customFormat="1" ht="12.75">
      <c r="A549" s="39"/>
      <c r="B549" s="40"/>
      <c r="C549" s="39"/>
      <c r="G549" s="80"/>
    </row>
    <row r="550" spans="1:7" s="38" customFormat="1" ht="12.75">
      <c r="A550" s="39"/>
      <c r="B550" s="40"/>
      <c r="C550" s="39"/>
      <c r="G550" s="80"/>
    </row>
    <row r="551" spans="1:7" s="38" customFormat="1" ht="12.75">
      <c r="A551" s="39"/>
      <c r="B551" s="40"/>
      <c r="C551" s="39"/>
      <c r="G551" s="80"/>
    </row>
    <row r="552" spans="1:7" s="38" customFormat="1" ht="12.75">
      <c r="A552" s="39"/>
      <c r="B552" s="40"/>
      <c r="C552" s="39"/>
      <c r="G552" s="80"/>
    </row>
    <row r="553" spans="1:7" s="38" customFormat="1" ht="12.75">
      <c r="A553" s="39"/>
      <c r="B553" s="40"/>
      <c r="C553" s="39"/>
      <c r="G553" s="80"/>
    </row>
    <row r="554" spans="1:7" s="38" customFormat="1" ht="12.75">
      <c r="A554" s="39"/>
      <c r="B554" s="40"/>
      <c r="C554" s="39"/>
      <c r="G554" s="80"/>
    </row>
    <row r="555" spans="1:7" s="38" customFormat="1" ht="12.75">
      <c r="A555" s="39"/>
      <c r="B555" s="40"/>
      <c r="C555" s="39"/>
      <c r="G555" s="80"/>
    </row>
    <row r="556" spans="1:7" s="38" customFormat="1" ht="12.75">
      <c r="A556" s="39"/>
      <c r="B556" s="40"/>
      <c r="C556" s="39"/>
      <c r="G556" s="80"/>
    </row>
    <row r="557" spans="1:7" s="38" customFormat="1" ht="12.75">
      <c r="A557" s="39"/>
      <c r="B557" s="40"/>
      <c r="C557" s="39"/>
      <c r="G557" s="80"/>
    </row>
    <row r="558" spans="1:7" s="38" customFormat="1" ht="12.75">
      <c r="A558" s="39"/>
      <c r="B558" s="40"/>
      <c r="C558" s="39"/>
      <c r="G558" s="80"/>
    </row>
    <row r="559" spans="1:7" s="38" customFormat="1" ht="12.75">
      <c r="A559" s="39"/>
      <c r="B559" s="40"/>
      <c r="C559" s="39"/>
      <c r="G559" s="80"/>
    </row>
    <row r="560" spans="1:7" s="38" customFormat="1" ht="12.75">
      <c r="A560" s="39"/>
      <c r="B560" s="40"/>
      <c r="C560" s="39"/>
      <c r="G560" s="80"/>
    </row>
    <row r="561" spans="1:7" s="38" customFormat="1" ht="12.75">
      <c r="A561" s="39"/>
      <c r="B561" s="40"/>
      <c r="C561" s="39"/>
      <c r="G561" s="80"/>
    </row>
    <row r="562" spans="1:7" s="38" customFormat="1" ht="12.75">
      <c r="A562" s="39"/>
      <c r="B562" s="40"/>
      <c r="C562" s="39"/>
      <c r="G562" s="80"/>
    </row>
    <row r="563" spans="1:7" s="38" customFormat="1" ht="12.75">
      <c r="A563" s="39"/>
      <c r="B563" s="40"/>
      <c r="C563" s="39"/>
      <c r="G563" s="80"/>
    </row>
    <row r="564" spans="1:7" s="38" customFormat="1" ht="12.75">
      <c r="A564" s="39"/>
      <c r="B564" s="40"/>
      <c r="C564" s="39"/>
      <c r="G564" s="80"/>
    </row>
    <row r="565" spans="1:7" s="38" customFormat="1" ht="12.75">
      <c r="A565" s="39"/>
      <c r="B565" s="40"/>
      <c r="C565" s="39"/>
      <c r="G565" s="80"/>
    </row>
    <row r="566" spans="1:7" s="38" customFormat="1" ht="12.75">
      <c r="A566" s="39"/>
      <c r="B566" s="40"/>
      <c r="C566" s="39"/>
      <c r="G566" s="80"/>
    </row>
    <row r="567" spans="1:7" s="38" customFormat="1" ht="12.75">
      <c r="A567" s="39"/>
      <c r="B567" s="40"/>
      <c r="C567" s="39"/>
      <c r="G567" s="80"/>
    </row>
    <row r="568" spans="1:7" s="38" customFormat="1" ht="12.75">
      <c r="A568" s="39"/>
      <c r="B568" s="40"/>
      <c r="C568" s="39"/>
      <c r="G568" s="80"/>
    </row>
    <row r="569" spans="1:7" s="38" customFormat="1" ht="12.75">
      <c r="A569" s="39"/>
      <c r="B569" s="40"/>
      <c r="C569" s="39"/>
      <c r="G569" s="80"/>
    </row>
    <row r="570" spans="1:7" s="38" customFormat="1" ht="12.75">
      <c r="A570" s="39"/>
      <c r="B570" s="40"/>
      <c r="C570" s="39"/>
      <c r="G570" s="80"/>
    </row>
    <row r="571" spans="1:7" s="38" customFormat="1" ht="12.75">
      <c r="A571" s="39"/>
      <c r="B571" s="40"/>
      <c r="C571" s="39"/>
      <c r="G571" s="80"/>
    </row>
    <row r="572" spans="1:7" s="38" customFormat="1" ht="12.75">
      <c r="A572" s="39"/>
      <c r="B572" s="40"/>
      <c r="C572" s="39"/>
      <c r="G572" s="80"/>
    </row>
    <row r="573" spans="1:7" s="38" customFormat="1" ht="12.75">
      <c r="A573" s="39"/>
      <c r="B573" s="40"/>
      <c r="C573" s="39"/>
      <c r="G573" s="80"/>
    </row>
    <row r="574" spans="1:7" s="38" customFormat="1" ht="12.75">
      <c r="A574" s="39"/>
      <c r="B574" s="40"/>
      <c r="C574" s="39"/>
      <c r="G574" s="80"/>
    </row>
    <row r="575" spans="1:7" s="38" customFormat="1" ht="12.75">
      <c r="A575" s="39"/>
      <c r="B575" s="40"/>
      <c r="C575" s="39"/>
      <c r="G575" s="80"/>
    </row>
    <row r="576" spans="1:7" s="38" customFormat="1" ht="12.75">
      <c r="A576" s="39"/>
      <c r="B576" s="40"/>
      <c r="C576" s="39"/>
      <c r="G576" s="80"/>
    </row>
    <row r="577" spans="1:7" s="38" customFormat="1" ht="12.75">
      <c r="A577" s="39"/>
      <c r="B577" s="40"/>
      <c r="C577" s="39"/>
      <c r="G577" s="80"/>
    </row>
    <row r="578" spans="1:7" s="38" customFormat="1" ht="12.75">
      <c r="A578" s="39"/>
      <c r="B578" s="40"/>
      <c r="C578" s="39"/>
      <c r="G578" s="80"/>
    </row>
    <row r="579" spans="1:7" s="38" customFormat="1" ht="12.75">
      <c r="A579" s="39"/>
      <c r="B579" s="40"/>
      <c r="C579" s="39"/>
      <c r="G579" s="80"/>
    </row>
    <row r="580" spans="1:7" s="38" customFormat="1" ht="12.75">
      <c r="A580" s="39"/>
      <c r="B580" s="40"/>
      <c r="C580" s="39"/>
      <c r="G580" s="80"/>
    </row>
    <row r="581" spans="1:7" s="38" customFormat="1" ht="12.75">
      <c r="A581" s="39"/>
      <c r="B581" s="40"/>
      <c r="C581" s="39"/>
      <c r="G581" s="80"/>
    </row>
    <row r="582" spans="1:7" s="38" customFormat="1" ht="12.75">
      <c r="A582" s="39"/>
      <c r="B582" s="40"/>
      <c r="C582" s="39"/>
      <c r="G582" s="80"/>
    </row>
    <row r="583" spans="1:7" s="38" customFormat="1" ht="12.75">
      <c r="A583" s="39"/>
      <c r="B583" s="40"/>
      <c r="C583" s="39"/>
      <c r="G583" s="80"/>
    </row>
    <row r="584" spans="1:7" s="38" customFormat="1" ht="12.75">
      <c r="A584" s="39"/>
      <c r="B584" s="40"/>
      <c r="C584" s="39"/>
      <c r="G584" s="80"/>
    </row>
    <row r="585" spans="1:7" s="38" customFormat="1" ht="12.75">
      <c r="A585" s="39"/>
      <c r="B585" s="40"/>
      <c r="C585" s="39"/>
      <c r="G585" s="80"/>
    </row>
    <row r="586" spans="1:7" s="38" customFormat="1" ht="12.75">
      <c r="A586" s="39"/>
      <c r="B586" s="40"/>
      <c r="C586" s="39"/>
      <c r="G586" s="80"/>
    </row>
    <row r="587" spans="1:7" s="38" customFormat="1" ht="12.75">
      <c r="A587" s="39"/>
      <c r="B587" s="40"/>
      <c r="C587" s="39"/>
      <c r="G587" s="80"/>
    </row>
    <row r="588" spans="1:7" s="38" customFormat="1" ht="12.75">
      <c r="A588" s="39"/>
      <c r="B588" s="40"/>
      <c r="C588" s="39"/>
      <c r="G588" s="80"/>
    </row>
    <row r="589" spans="1:7" s="38" customFormat="1" ht="12.75">
      <c r="A589" s="39"/>
      <c r="B589" s="40"/>
      <c r="C589" s="39"/>
      <c r="G589" s="80"/>
    </row>
    <row r="590" spans="1:7" s="38" customFormat="1" ht="12.75">
      <c r="A590" s="39"/>
      <c r="B590" s="40"/>
      <c r="C590" s="39"/>
      <c r="G590" s="80"/>
    </row>
    <row r="591" spans="1:7" s="38" customFormat="1" ht="12.75">
      <c r="A591" s="39"/>
      <c r="B591" s="40"/>
      <c r="C591" s="39"/>
      <c r="G591" s="80"/>
    </row>
    <row r="592" spans="1:7" s="38" customFormat="1" ht="12.75">
      <c r="A592" s="39"/>
      <c r="B592" s="40"/>
      <c r="C592" s="39"/>
      <c r="G592" s="80"/>
    </row>
    <row r="593" spans="1:7" s="38" customFormat="1" ht="12.75">
      <c r="A593" s="39"/>
      <c r="B593" s="40"/>
      <c r="C593" s="39"/>
      <c r="G593" s="80"/>
    </row>
    <row r="594" spans="1:7" s="38" customFormat="1" ht="12.75">
      <c r="A594" s="39"/>
      <c r="B594" s="40"/>
      <c r="C594" s="39"/>
      <c r="G594" s="80"/>
    </row>
    <row r="595" spans="1:7" s="38" customFormat="1" ht="12.75">
      <c r="A595" s="39"/>
      <c r="B595" s="40"/>
      <c r="C595" s="39"/>
      <c r="G595" s="80"/>
    </row>
    <row r="596" spans="1:7" s="38" customFormat="1" ht="12.75">
      <c r="A596" s="39"/>
      <c r="B596" s="40"/>
      <c r="C596" s="39"/>
      <c r="G596" s="80"/>
    </row>
    <row r="597" spans="1:7" s="38" customFormat="1" ht="12.75">
      <c r="A597" s="39"/>
      <c r="B597" s="40"/>
      <c r="C597" s="39"/>
      <c r="G597" s="80"/>
    </row>
    <row r="598" spans="1:7" s="38" customFormat="1" ht="12.75">
      <c r="A598" s="39"/>
      <c r="B598" s="40"/>
      <c r="C598" s="39"/>
      <c r="G598" s="80"/>
    </row>
    <row r="599" spans="1:7" s="38" customFormat="1" ht="12.75">
      <c r="A599" s="39"/>
      <c r="B599" s="40"/>
      <c r="C599" s="39"/>
      <c r="G599" s="80"/>
    </row>
    <row r="600" spans="1:7" s="38" customFormat="1" ht="12.75">
      <c r="A600" s="39"/>
      <c r="B600" s="40"/>
      <c r="C600" s="39"/>
      <c r="G600" s="80"/>
    </row>
    <row r="601" spans="1:7" s="38" customFormat="1" ht="12.75">
      <c r="A601" s="39"/>
      <c r="B601" s="40"/>
      <c r="C601" s="39"/>
      <c r="G601" s="80"/>
    </row>
    <row r="602" spans="1:7" s="38" customFormat="1" ht="12.75">
      <c r="A602" s="39"/>
      <c r="B602" s="40"/>
      <c r="C602" s="39"/>
      <c r="G602" s="80"/>
    </row>
    <row r="603" spans="1:7" s="38" customFormat="1" ht="12.75">
      <c r="A603" s="39"/>
      <c r="B603" s="40"/>
      <c r="C603" s="39"/>
      <c r="G603" s="80"/>
    </row>
    <row r="604" spans="1:7" s="38" customFormat="1" ht="12.75">
      <c r="A604" s="39"/>
      <c r="B604" s="40"/>
      <c r="C604" s="39"/>
      <c r="G604" s="80"/>
    </row>
    <row r="605" spans="1:7" s="38" customFormat="1" ht="12.75">
      <c r="A605" s="39"/>
      <c r="B605" s="40"/>
      <c r="C605" s="39"/>
      <c r="G605" s="80"/>
    </row>
    <row r="606" spans="1:7" s="38" customFormat="1" ht="12.75">
      <c r="A606" s="39"/>
      <c r="B606" s="40"/>
      <c r="C606" s="39"/>
      <c r="G606" s="80"/>
    </row>
    <row r="607" spans="1:7" s="38" customFormat="1" ht="12.75">
      <c r="A607" s="39"/>
      <c r="B607" s="40"/>
      <c r="C607" s="39"/>
      <c r="G607" s="80"/>
    </row>
    <row r="608" spans="1:7" s="38" customFormat="1" ht="12.75">
      <c r="A608" s="39"/>
      <c r="B608" s="40"/>
      <c r="C608" s="39"/>
      <c r="G608" s="80"/>
    </row>
    <row r="609" spans="1:7" s="38" customFormat="1" ht="12.75">
      <c r="A609" s="39"/>
      <c r="B609" s="40"/>
      <c r="C609" s="39"/>
      <c r="G609" s="80"/>
    </row>
    <row r="610" spans="1:7" s="38" customFormat="1" ht="12.75">
      <c r="A610" s="39"/>
      <c r="B610" s="40"/>
      <c r="C610" s="39"/>
      <c r="G610" s="80"/>
    </row>
    <row r="611" spans="1:7" s="38" customFormat="1" ht="12.75">
      <c r="A611" s="39"/>
      <c r="B611" s="40"/>
      <c r="C611" s="39"/>
      <c r="G611" s="80"/>
    </row>
    <row r="612" spans="1:7" s="38" customFormat="1" ht="12.75">
      <c r="A612" s="39"/>
      <c r="B612" s="40"/>
      <c r="C612" s="39"/>
      <c r="G612" s="80"/>
    </row>
    <row r="613" spans="1:7" s="38" customFormat="1" ht="12.75">
      <c r="A613" s="39"/>
      <c r="B613" s="40"/>
      <c r="C613" s="39"/>
      <c r="G613" s="80"/>
    </row>
    <row r="614" spans="1:7" s="38" customFormat="1" ht="12.75">
      <c r="A614" s="39"/>
      <c r="B614" s="40"/>
      <c r="C614" s="39"/>
      <c r="G614" s="80"/>
    </row>
    <row r="615" spans="1:7" s="38" customFormat="1" ht="12.75">
      <c r="A615" s="39"/>
      <c r="B615" s="40"/>
      <c r="C615" s="39"/>
      <c r="G615" s="80"/>
    </row>
    <row r="616" spans="1:7" s="38" customFormat="1" ht="12.75">
      <c r="A616" s="39"/>
      <c r="B616" s="40"/>
      <c r="C616" s="39"/>
      <c r="G616" s="80"/>
    </row>
    <row r="617" spans="1:7" s="38" customFormat="1" ht="12.75">
      <c r="A617" s="39"/>
      <c r="B617" s="40"/>
      <c r="C617" s="39"/>
      <c r="G617" s="80"/>
    </row>
    <row r="618" spans="1:7" s="38" customFormat="1" ht="12.75">
      <c r="A618" s="39"/>
      <c r="B618" s="40"/>
      <c r="C618" s="39"/>
      <c r="G618" s="80"/>
    </row>
    <row r="619" spans="1:7" s="38" customFormat="1" ht="12.75">
      <c r="A619" s="39"/>
      <c r="B619" s="40"/>
      <c r="C619" s="39"/>
      <c r="G619" s="80"/>
    </row>
    <row r="620" spans="1:7" s="38" customFormat="1" ht="12.75">
      <c r="A620" s="39"/>
      <c r="B620" s="40"/>
      <c r="C620" s="39"/>
      <c r="G620" s="80"/>
    </row>
    <row r="621" spans="1:7" s="38" customFormat="1" ht="12.75">
      <c r="A621" s="39"/>
      <c r="B621" s="40"/>
      <c r="C621" s="39"/>
      <c r="G621" s="80"/>
    </row>
    <row r="622" spans="1:7" s="38" customFormat="1" ht="12.75">
      <c r="A622" s="39"/>
      <c r="B622" s="40"/>
      <c r="C622" s="39"/>
      <c r="G622" s="80"/>
    </row>
    <row r="623" spans="1:7" s="38" customFormat="1" ht="12.75">
      <c r="A623" s="39"/>
      <c r="B623" s="40"/>
      <c r="C623" s="39"/>
      <c r="G623" s="80"/>
    </row>
    <row r="624" spans="1:7" s="38" customFormat="1" ht="12.75">
      <c r="A624" s="39"/>
      <c r="B624" s="40"/>
      <c r="C624" s="39"/>
      <c r="G624" s="80"/>
    </row>
    <row r="625" spans="1:7" s="38" customFormat="1" ht="12.75">
      <c r="A625" s="39"/>
      <c r="B625" s="40"/>
      <c r="C625" s="39"/>
      <c r="G625" s="80"/>
    </row>
    <row r="626" spans="1:7" s="38" customFormat="1" ht="12.75">
      <c r="A626" s="39"/>
      <c r="B626" s="40"/>
      <c r="C626" s="39"/>
      <c r="G626" s="80"/>
    </row>
    <row r="627" spans="1:7" s="38" customFormat="1" ht="12.75">
      <c r="A627" s="39"/>
      <c r="B627" s="40"/>
      <c r="C627" s="39"/>
      <c r="G627" s="80"/>
    </row>
    <row r="628" spans="1:7" s="38" customFormat="1" ht="12.75">
      <c r="A628" s="39"/>
      <c r="B628" s="40"/>
      <c r="C628" s="39"/>
      <c r="G628" s="80"/>
    </row>
    <row r="629" spans="1:7" s="38" customFormat="1" ht="12.75">
      <c r="A629" s="39"/>
      <c r="B629" s="40"/>
      <c r="C629" s="39"/>
      <c r="G629" s="80"/>
    </row>
    <row r="630" spans="1:7" s="38" customFormat="1" ht="12.75">
      <c r="A630" s="39"/>
      <c r="B630" s="40"/>
      <c r="C630" s="39"/>
      <c r="G630" s="80"/>
    </row>
    <row r="631" spans="1:7" s="38" customFormat="1" ht="12.75">
      <c r="A631" s="39"/>
      <c r="B631" s="40"/>
      <c r="C631" s="39"/>
      <c r="G631" s="80"/>
    </row>
    <row r="632" spans="1:7" s="38" customFormat="1" ht="12.75">
      <c r="A632" s="39"/>
      <c r="B632" s="40"/>
      <c r="C632" s="39"/>
      <c r="G632" s="80"/>
    </row>
    <row r="633" spans="1:7" s="38" customFormat="1" ht="12.75">
      <c r="A633" s="39"/>
      <c r="B633" s="40"/>
      <c r="C633" s="39"/>
      <c r="G633" s="80"/>
    </row>
    <row r="634" spans="1:7" s="38" customFormat="1" ht="12.75">
      <c r="A634" s="39"/>
      <c r="B634" s="40"/>
      <c r="C634" s="39"/>
      <c r="G634" s="80"/>
    </row>
    <row r="635" spans="1:7" s="38" customFormat="1" ht="12.75">
      <c r="A635" s="39"/>
      <c r="B635" s="40"/>
      <c r="C635" s="39"/>
      <c r="G635" s="80"/>
    </row>
    <row r="636" spans="1:7" s="38" customFormat="1" ht="12.75">
      <c r="A636" s="39"/>
      <c r="B636" s="40"/>
      <c r="C636" s="39"/>
      <c r="G636" s="80"/>
    </row>
    <row r="637" spans="1:7" s="38" customFormat="1" ht="12.75">
      <c r="A637" s="39"/>
      <c r="B637" s="40"/>
      <c r="C637" s="39"/>
      <c r="G637" s="80"/>
    </row>
    <row r="638" spans="1:7" s="38" customFormat="1" ht="12.75">
      <c r="A638" s="39"/>
      <c r="B638" s="40"/>
      <c r="C638" s="39"/>
      <c r="G638" s="80"/>
    </row>
    <row r="639" spans="1:7" s="38" customFormat="1" ht="12.75">
      <c r="A639" s="39"/>
      <c r="B639" s="40"/>
      <c r="C639" s="39"/>
      <c r="G639" s="80"/>
    </row>
    <row r="640" spans="1:7" s="38" customFormat="1" ht="12.75">
      <c r="A640" s="39"/>
      <c r="B640" s="40"/>
      <c r="C640" s="39"/>
      <c r="G640" s="80"/>
    </row>
    <row r="641" spans="1:7" s="38" customFormat="1" ht="12.75">
      <c r="A641" s="39"/>
      <c r="B641" s="40"/>
      <c r="C641" s="39"/>
      <c r="G641" s="80"/>
    </row>
    <row r="642" spans="1:7" s="38" customFormat="1" ht="12.75">
      <c r="A642" s="39"/>
      <c r="B642" s="40"/>
      <c r="C642" s="39"/>
      <c r="G642" s="80"/>
    </row>
    <row r="643" spans="1:7" s="38" customFormat="1" ht="12.75">
      <c r="A643" s="39"/>
      <c r="B643" s="40"/>
      <c r="C643" s="39"/>
      <c r="G643" s="80"/>
    </row>
    <row r="644" spans="1:7" s="38" customFormat="1" ht="12.75">
      <c r="A644" s="39"/>
      <c r="B644" s="40"/>
      <c r="C644" s="39"/>
      <c r="G644" s="80"/>
    </row>
    <row r="645" spans="1:7" s="38" customFormat="1" ht="12.75">
      <c r="A645" s="39"/>
      <c r="B645" s="40"/>
      <c r="C645" s="39"/>
      <c r="G645" s="80"/>
    </row>
    <row r="646" spans="1:7" s="38" customFormat="1" ht="12.75">
      <c r="A646" s="39"/>
      <c r="B646" s="40"/>
      <c r="C646" s="39"/>
      <c r="G646" s="80"/>
    </row>
    <row r="647" spans="1:7" s="38" customFormat="1" ht="12.75">
      <c r="A647" s="39"/>
      <c r="B647" s="40"/>
      <c r="C647" s="39"/>
      <c r="G647" s="80"/>
    </row>
    <row r="648" spans="1:7" s="38" customFormat="1" ht="12.75">
      <c r="A648" s="39"/>
      <c r="B648" s="40"/>
      <c r="C648" s="39"/>
      <c r="G648" s="80"/>
    </row>
    <row r="649" spans="1:7" s="38" customFormat="1" ht="12.75">
      <c r="A649" s="39"/>
      <c r="B649" s="40"/>
      <c r="C649" s="39"/>
      <c r="G649" s="80"/>
    </row>
    <row r="650" spans="1:7" s="38" customFormat="1" ht="12.75">
      <c r="A650" s="39"/>
      <c r="B650" s="40"/>
      <c r="C650" s="39"/>
      <c r="G650" s="80"/>
    </row>
    <row r="651" spans="1:7" s="38" customFormat="1" ht="12.75">
      <c r="A651" s="39"/>
      <c r="B651" s="40"/>
      <c r="C651" s="39"/>
      <c r="G651" s="80"/>
    </row>
    <row r="652" spans="1:7" s="38" customFormat="1" ht="12.75">
      <c r="A652" s="39"/>
      <c r="B652" s="40"/>
      <c r="C652" s="39"/>
      <c r="G652" s="80"/>
    </row>
    <row r="653" spans="1:7" s="38" customFormat="1" ht="12.75">
      <c r="A653" s="39"/>
      <c r="B653" s="40"/>
      <c r="C653" s="39"/>
      <c r="G653" s="80"/>
    </row>
    <row r="654" spans="1:7" s="38" customFormat="1" ht="12.75">
      <c r="A654" s="39"/>
      <c r="B654" s="40"/>
      <c r="C654" s="39"/>
      <c r="G654" s="80"/>
    </row>
    <row r="655" spans="1:7" s="38" customFormat="1" ht="12.75">
      <c r="A655" s="39"/>
      <c r="B655" s="40"/>
      <c r="C655" s="39"/>
      <c r="G655" s="80"/>
    </row>
    <row r="656" spans="1:7" s="38" customFormat="1" ht="12.75">
      <c r="A656" s="39"/>
      <c r="B656" s="40"/>
      <c r="C656" s="39"/>
      <c r="G656" s="80"/>
    </row>
    <row r="657" spans="1:7" s="38" customFormat="1" ht="12.75">
      <c r="A657" s="39"/>
      <c r="B657" s="40"/>
      <c r="C657" s="39"/>
      <c r="G657" s="80"/>
    </row>
    <row r="658" spans="1:7" s="38" customFormat="1" ht="12.75">
      <c r="A658" s="39"/>
      <c r="B658" s="40"/>
      <c r="C658" s="39"/>
      <c r="G658" s="80"/>
    </row>
    <row r="659" spans="1:7" s="38" customFormat="1" ht="12.75">
      <c r="A659" s="39"/>
      <c r="B659" s="40"/>
      <c r="C659" s="39"/>
      <c r="G659" s="80"/>
    </row>
    <row r="660" spans="1:7" s="38" customFormat="1" ht="12.75">
      <c r="A660" s="39"/>
      <c r="B660" s="40"/>
      <c r="C660" s="39"/>
      <c r="G660" s="80"/>
    </row>
    <row r="661" spans="1:7" s="38" customFormat="1" ht="12.75">
      <c r="A661" s="39"/>
      <c r="B661" s="40"/>
      <c r="C661" s="39"/>
      <c r="G661" s="80"/>
    </row>
    <row r="662" spans="1:7" s="38" customFormat="1" ht="12.75">
      <c r="A662" s="39"/>
      <c r="B662" s="40"/>
      <c r="C662" s="39"/>
      <c r="G662" s="80"/>
    </row>
    <row r="663" spans="1:7" s="38" customFormat="1" ht="12.75">
      <c r="A663" s="39"/>
      <c r="B663" s="40"/>
      <c r="C663" s="39"/>
      <c r="G663" s="80"/>
    </row>
    <row r="664" spans="1:7" s="38" customFormat="1" ht="12.75">
      <c r="A664" s="39"/>
      <c r="B664" s="40"/>
      <c r="C664" s="39"/>
      <c r="G664" s="80"/>
    </row>
    <row r="665" spans="1:7" s="38" customFormat="1" ht="12.75">
      <c r="A665" s="39"/>
      <c r="B665" s="40"/>
      <c r="C665" s="39"/>
      <c r="G665" s="80"/>
    </row>
    <row r="666" spans="1:7" s="38" customFormat="1" ht="12.75">
      <c r="A666" s="39"/>
      <c r="B666" s="40"/>
      <c r="C666" s="39"/>
      <c r="G666" s="80"/>
    </row>
    <row r="667" spans="1:7" s="38" customFormat="1" ht="12.75">
      <c r="A667" s="39"/>
      <c r="B667" s="40"/>
      <c r="C667" s="39"/>
      <c r="G667" s="80"/>
    </row>
    <row r="668" spans="1:7" s="38" customFormat="1" ht="12.75">
      <c r="A668" s="39"/>
      <c r="B668" s="40"/>
      <c r="C668" s="39"/>
      <c r="G668" s="80"/>
    </row>
    <row r="669" spans="1:7" s="38" customFormat="1" ht="12.75">
      <c r="A669" s="39"/>
      <c r="B669" s="40"/>
      <c r="C669" s="39"/>
      <c r="G669" s="80"/>
    </row>
    <row r="670" spans="1:7" s="38" customFormat="1" ht="12.75">
      <c r="A670" s="39"/>
      <c r="B670" s="40"/>
      <c r="C670" s="39"/>
      <c r="G670" s="80"/>
    </row>
    <row r="671" spans="1:7" s="38" customFormat="1" ht="12.75">
      <c r="A671" s="39"/>
      <c r="B671" s="40"/>
      <c r="C671" s="39"/>
      <c r="G671" s="80"/>
    </row>
    <row r="672" spans="1:7" s="38" customFormat="1" ht="12.75">
      <c r="A672" s="39"/>
      <c r="B672" s="40"/>
      <c r="C672" s="39"/>
      <c r="G672" s="80"/>
    </row>
    <row r="673" spans="1:7" s="38" customFormat="1" ht="12.75">
      <c r="A673" s="39"/>
      <c r="B673" s="40"/>
      <c r="C673" s="39"/>
      <c r="G673" s="80"/>
    </row>
    <row r="674" spans="1:7" s="38" customFormat="1" ht="12.75">
      <c r="A674" s="39"/>
      <c r="B674" s="40"/>
      <c r="C674" s="39"/>
      <c r="G674" s="80"/>
    </row>
    <row r="675" spans="1:7" s="38" customFormat="1" ht="12.75">
      <c r="A675" s="39"/>
      <c r="B675" s="40"/>
      <c r="C675" s="39"/>
      <c r="G675" s="80"/>
    </row>
    <row r="676" spans="1:7" s="38" customFormat="1" ht="12.75">
      <c r="A676" s="39"/>
      <c r="B676" s="40"/>
      <c r="C676" s="39"/>
      <c r="G676" s="80"/>
    </row>
    <row r="677" spans="1:7" s="38" customFormat="1" ht="12.75">
      <c r="A677" s="39"/>
      <c r="B677" s="40"/>
      <c r="C677" s="39"/>
      <c r="G677" s="80"/>
    </row>
    <row r="678" spans="1:7" s="38" customFormat="1" ht="12.75">
      <c r="A678" s="39"/>
      <c r="B678" s="40"/>
      <c r="C678" s="39"/>
      <c r="G678" s="80"/>
    </row>
    <row r="679" spans="1:7" s="38" customFormat="1" ht="12.75">
      <c r="A679" s="39"/>
      <c r="B679" s="40"/>
      <c r="C679" s="39"/>
      <c r="G679" s="80"/>
    </row>
    <row r="680" spans="1:7" s="38" customFormat="1" ht="12.75">
      <c r="A680" s="39"/>
      <c r="B680" s="40"/>
      <c r="C680" s="39"/>
      <c r="G680" s="80"/>
    </row>
    <row r="681" spans="1:7" s="38" customFormat="1" ht="12.75">
      <c r="A681" s="39"/>
      <c r="B681" s="40"/>
      <c r="C681" s="39"/>
      <c r="G681" s="80"/>
    </row>
    <row r="682" spans="1:7" s="38" customFormat="1" ht="12.75">
      <c r="A682" s="39"/>
      <c r="B682" s="40"/>
      <c r="C682" s="39"/>
      <c r="G682" s="80"/>
    </row>
    <row r="683" spans="1:7" s="38" customFormat="1" ht="12.75">
      <c r="A683" s="39"/>
      <c r="B683" s="40"/>
      <c r="C683" s="39"/>
      <c r="G683" s="80"/>
    </row>
    <row r="684" spans="1:7" s="38" customFormat="1" ht="12.75">
      <c r="A684" s="39"/>
      <c r="B684" s="40"/>
      <c r="C684" s="39"/>
      <c r="G684" s="80"/>
    </row>
    <row r="685" spans="1:7" s="38" customFormat="1" ht="12.75">
      <c r="A685" s="39"/>
      <c r="B685" s="40"/>
      <c r="C685" s="39"/>
      <c r="G685" s="80"/>
    </row>
    <row r="686" spans="1:7" s="38" customFormat="1" ht="12.75">
      <c r="A686" s="39"/>
      <c r="B686" s="40"/>
      <c r="C686" s="39"/>
      <c r="G686" s="80"/>
    </row>
    <row r="687" spans="1:7" s="38" customFormat="1" ht="12.75">
      <c r="A687" s="39"/>
      <c r="B687" s="40"/>
      <c r="C687" s="39"/>
      <c r="G687" s="80"/>
    </row>
    <row r="688" spans="1:7" s="38" customFormat="1" ht="12.75">
      <c r="A688" s="39"/>
      <c r="B688" s="40"/>
      <c r="C688" s="39"/>
      <c r="G688" s="80"/>
    </row>
    <row r="689" spans="1:7" s="38" customFormat="1" ht="12.75">
      <c r="A689" s="39"/>
      <c r="B689" s="40"/>
      <c r="C689" s="39"/>
      <c r="G689" s="80"/>
    </row>
    <row r="690" spans="1:7" s="38" customFormat="1" ht="12.75">
      <c r="A690" s="39"/>
      <c r="B690" s="40"/>
      <c r="C690" s="39"/>
      <c r="G690" s="80"/>
    </row>
    <row r="691" spans="1:7" s="38" customFormat="1" ht="12.75">
      <c r="A691" s="39"/>
      <c r="B691" s="40"/>
      <c r="C691" s="39"/>
      <c r="G691" s="80"/>
    </row>
    <row r="692" spans="1:7" s="38" customFormat="1" ht="12.75">
      <c r="A692" s="39"/>
      <c r="B692" s="40"/>
      <c r="C692" s="39"/>
      <c r="G692" s="80"/>
    </row>
    <row r="693" spans="1:7" s="38" customFormat="1" ht="12.75">
      <c r="A693" s="39"/>
      <c r="B693" s="40"/>
      <c r="C693" s="39"/>
      <c r="G693" s="80"/>
    </row>
    <row r="694" spans="1:7" s="38" customFormat="1" ht="12.75">
      <c r="A694" s="39"/>
      <c r="B694" s="40"/>
      <c r="C694" s="39"/>
      <c r="G694" s="80"/>
    </row>
    <row r="695" spans="1:7" s="38" customFormat="1" ht="12.75">
      <c r="A695" s="39"/>
      <c r="B695" s="40"/>
      <c r="C695" s="39"/>
      <c r="G695" s="80"/>
    </row>
    <row r="696" spans="1:7" s="38" customFormat="1" ht="12.75">
      <c r="A696" s="39"/>
      <c r="B696" s="40"/>
      <c r="C696" s="39"/>
      <c r="G696" s="80"/>
    </row>
    <row r="697" spans="1:7" s="38" customFormat="1" ht="12.75">
      <c r="A697" s="39"/>
      <c r="B697" s="40"/>
      <c r="C697" s="39"/>
      <c r="G697" s="80"/>
    </row>
    <row r="698" spans="1:7" s="38" customFormat="1" ht="12.75">
      <c r="A698" s="39"/>
      <c r="B698" s="40"/>
      <c r="C698" s="39"/>
      <c r="G698" s="80"/>
    </row>
    <row r="699" spans="1:7" s="38" customFormat="1" ht="12.75">
      <c r="A699" s="39"/>
      <c r="B699" s="40"/>
      <c r="C699" s="39"/>
      <c r="G699" s="80"/>
    </row>
    <row r="700" spans="1:7" s="38" customFormat="1" ht="12.75">
      <c r="A700" s="39"/>
      <c r="B700" s="40"/>
      <c r="C700" s="39"/>
      <c r="G700" s="80"/>
    </row>
    <row r="701" spans="1:7" s="38" customFormat="1" ht="12.75">
      <c r="A701" s="39"/>
      <c r="B701" s="40"/>
      <c r="C701" s="39"/>
      <c r="G701" s="80"/>
    </row>
    <row r="702" spans="1:7" s="38" customFormat="1" ht="12.75">
      <c r="A702" s="39"/>
      <c r="B702" s="40"/>
      <c r="C702" s="39"/>
      <c r="G702" s="80"/>
    </row>
    <row r="703" spans="1:7" s="38" customFormat="1" ht="12.75">
      <c r="A703" s="39"/>
      <c r="B703" s="40"/>
      <c r="C703" s="39"/>
      <c r="G703" s="80"/>
    </row>
    <row r="704" spans="1:7" s="38" customFormat="1" ht="12.75">
      <c r="A704" s="39"/>
      <c r="B704" s="40"/>
      <c r="C704" s="39"/>
      <c r="G704" s="80"/>
    </row>
    <row r="705" spans="1:7" s="38" customFormat="1" ht="12.75">
      <c r="A705" s="39"/>
      <c r="B705" s="40"/>
      <c r="C705" s="39"/>
      <c r="G705" s="80"/>
    </row>
  </sheetData>
  <sheetProtection password="CC09" sheet="1"/>
  <mergeCells count="10">
    <mergeCell ref="B4:F4"/>
    <mergeCell ref="A1:P1"/>
    <mergeCell ref="A2:D2"/>
    <mergeCell ref="B11:F11"/>
    <mergeCell ref="B10:F10"/>
    <mergeCell ref="B9:F9"/>
    <mergeCell ref="B7:F7"/>
    <mergeCell ref="B5:F5"/>
    <mergeCell ref="B6:F6"/>
    <mergeCell ref="B8:F8"/>
  </mergeCells>
  <hyperlinks>
    <hyperlink ref="A2" r:id="rId1" display="ENVIAR PEDIDO A: comerciojusto@aragonsolidario.org"/>
  </hyperlinks>
  <printOptions/>
  <pageMargins left="0.75" right="0.75" top="1" bottom="1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130" zoomScaleNormal="130" zoomScalePageLayoutView="0" workbookViewId="0" topLeftCell="A1">
      <selection activeCell="C16" sqref="C16"/>
    </sheetView>
  </sheetViews>
  <sheetFormatPr defaultColWidth="11.421875" defaultRowHeight="12.75"/>
  <cols>
    <col min="1" max="1" width="21.57421875" style="63" customWidth="1"/>
    <col min="2" max="16384" width="11.421875" style="63" customWidth="1"/>
  </cols>
  <sheetData>
    <row r="1" spans="1:5" ht="15" thickBot="1">
      <c r="A1" s="111" t="s">
        <v>178</v>
      </c>
      <c r="B1" s="112"/>
      <c r="C1" s="112"/>
      <c r="D1" s="113"/>
      <c r="E1" s="62" t="s">
        <v>179</v>
      </c>
    </row>
    <row r="2" spans="1:5" s="67" customFormat="1" ht="15" thickBot="1">
      <c r="A2" s="64"/>
      <c r="B2" s="65"/>
      <c r="C2" s="65"/>
      <c r="D2" s="65"/>
      <c r="E2" s="66"/>
    </row>
    <row r="3" spans="1:4" ht="15" thickBot="1">
      <c r="A3" s="108" t="s">
        <v>248</v>
      </c>
      <c r="B3" s="109"/>
      <c r="C3" s="109"/>
      <c r="D3" s="110"/>
    </row>
    <row r="4" ht="12.75">
      <c r="A4" s="68"/>
    </row>
    <row r="5" spans="1:2" ht="15.75">
      <c r="A5" s="69" t="s">
        <v>177</v>
      </c>
      <c r="B5" s="70">
        <f>4.49+(4.49*18/100)</f>
        <v>5.2982000000000005</v>
      </c>
    </row>
    <row r="6" spans="1:2" ht="15.75">
      <c r="A6" s="69" t="s">
        <v>253</v>
      </c>
      <c r="B6" s="70">
        <f>6.3+(6.3*18/100)</f>
        <v>7.433999999999999</v>
      </c>
    </row>
    <row r="7" spans="1:2" ht="15.75">
      <c r="A7" s="69" t="s">
        <v>254</v>
      </c>
      <c r="B7" s="70">
        <f>7.51+(7.51*18/100)</f>
        <v>8.8618</v>
      </c>
    </row>
    <row r="8" spans="1:2" ht="12.75">
      <c r="A8" s="63" t="s">
        <v>255</v>
      </c>
      <c r="B8" s="71" t="s">
        <v>256</v>
      </c>
    </row>
    <row r="10" spans="1:5" ht="12.75">
      <c r="A10" s="75"/>
      <c r="B10" s="76" t="s">
        <v>180</v>
      </c>
      <c r="C10" s="76" t="s">
        <v>181</v>
      </c>
      <c r="D10" s="76" t="s">
        <v>182</v>
      </c>
      <c r="E10" s="76" t="s">
        <v>183</v>
      </c>
    </row>
    <row r="11" spans="1:5" ht="12.75">
      <c r="A11" s="77" t="s">
        <v>184</v>
      </c>
      <c r="B11" s="78">
        <f>5.26+(5.26*18/100)</f>
        <v>6.206799999999999</v>
      </c>
      <c r="C11" s="78">
        <f>6.68+(6.68*18/100)</f>
        <v>7.8824</v>
      </c>
      <c r="D11" s="78">
        <f>8.83+(8.83*18/100)</f>
        <v>10.4194</v>
      </c>
      <c r="E11" s="78">
        <f>0.46+(0.46*18/100)</f>
        <v>0.5428000000000001</v>
      </c>
    </row>
  </sheetData>
  <sheetProtection password="CC09" sheet="1"/>
  <mergeCells count="2">
    <mergeCell ref="A3:D3"/>
    <mergeCell ref="A1:D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farsssss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usuario</cp:lastModifiedBy>
  <dcterms:created xsi:type="dcterms:W3CDTF">2012-02-20T19:23:46Z</dcterms:created>
  <dcterms:modified xsi:type="dcterms:W3CDTF">2012-03-07T12:54:21Z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